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1"/>
  </bookViews>
  <sheets>
    <sheet name="Consommation 2011" sheetId="1" r:id="rId1"/>
    <sheet name="SITUATION DES STOCKS" sheetId="2" r:id="rId2"/>
  </sheets>
  <definedNames>
    <definedName name="_xlnm.Print_Area" localSheetId="0">'Consommation 2011'!$A$1:$H$75</definedName>
    <definedName name="_xlnm.Print_Area" localSheetId="1">'SITUATION DES STOCKS'!$A$1:$I$54</definedName>
    <definedName name="Z_3BDEAA60_0355_11D5_9DE1_009027068449_.wvu.PrintArea" localSheetId="1" hidden="1">'SITUATION DES STOCKS'!$A$3:$I$44</definedName>
    <definedName name="Z_AF60EC10_0E33_11D5_9DCE_0090270C4754_.wvu.PrintArea" localSheetId="1" hidden="1">'SITUATION DES STOCKS'!$A$3:$I$44</definedName>
  </definedNames>
  <calcPr fullCalcOnLoad="1"/>
</workbook>
</file>

<file path=xl/sharedStrings.xml><?xml version="1.0" encoding="utf-8"?>
<sst xmlns="http://schemas.openxmlformats.org/spreadsheetml/2006/main" count="139" uniqueCount="102">
  <si>
    <t>CAT. I</t>
  </si>
  <si>
    <t>CAT. II</t>
  </si>
  <si>
    <t>CAT.III</t>
  </si>
  <si>
    <t>TOTAL</t>
  </si>
  <si>
    <t>DEUTSCHLAND</t>
  </si>
  <si>
    <t>LUXEMBOURG</t>
  </si>
  <si>
    <t>FINLAND</t>
  </si>
  <si>
    <t>DETAIL CAT. II</t>
  </si>
  <si>
    <t>Days of consump.</t>
  </si>
  <si>
    <t>Jours consommat. (1)</t>
  </si>
  <si>
    <t>1000 t</t>
  </si>
  <si>
    <t>Jours consommat.</t>
  </si>
  <si>
    <t>(1) Obligation de 90 jours pour les trois catégories de produits / 90-day obligation for the 3 product categories</t>
  </si>
  <si>
    <t>CATEGORIE/CATEGORY I - Essences auto et carburant pour avion de type essence/Motor spirit and aviation fuel of gasoline type.</t>
  </si>
  <si>
    <t>CATEGORIE/CATEGORY II - Gasoil, diesel, pétrole lampant et carburéacteur de type kérosène/Gasoil, diesel oil, kerosene and jet-fuel.</t>
  </si>
  <si>
    <t>CATEGORIE/CATEGORY III - Fuel oils.</t>
  </si>
  <si>
    <t>SITUATION /</t>
  </si>
  <si>
    <t>POSITION</t>
  </si>
  <si>
    <r>
      <t xml:space="preserve">     </t>
    </r>
    <r>
      <rPr>
        <b/>
        <sz val="10"/>
        <rFont val="Times New Roman"/>
        <family val="1"/>
      </rPr>
      <t>AU / AT</t>
    </r>
  </si>
  <si>
    <t>JET FUEL</t>
  </si>
  <si>
    <t>ITALIA</t>
  </si>
  <si>
    <t>EUR-15 + HU</t>
  </si>
  <si>
    <t>ETATS MEMBRES AVEC UNE OBLIGATION DE 90 JOURS - MEMBER STATES WITH A 90-DAY OBLIGATION</t>
  </si>
  <si>
    <t>CATEGORIE/CATEGORY I *</t>
  </si>
  <si>
    <t>CATEGORIE/CATEGORY II *</t>
  </si>
  <si>
    <t>CATEGORIE/CATEGORY III *</t>
  </si>
  <si>
    <t>TOTAL *</t>
  </si>
  <si>
    <t>AUTRES/OTHER</t>
  </si>
  <si>
    <t xml:space="preserve">* Consommation intérieure journalière, réduite en cas de production pétrolière indigène conformément à l'Article </t>
  </si>
  <si>
    <t xml:space="preserve"> de 25% appliquée).</t>
  </si>
  <si>
    <t xml:space="preserve">** Daily inland consumption, reduced to take account of any indigenous oil production pursuant to Article 1,  </t>
  </si>
  <si>
    <t>DANMARK</t>
  </si>
  <si>
    <t xml:space="preserve">Tableau/Table: 1 </t>
  </si>
  <si>
    <t xml:space="preserve">PORTUGAL   </t>
  </si>
  <si>
    <t xml:space="preserve">PORTUGAL  </t>
  </si>
  <si>
    <t>ÖSTERREICH</t>
  </si>
  <si>
    <t>ELLAS</t>
  </si>
  <si>
    <t>UK</t>
  </si>
  <si>
    <t xml:space="preserve">FRANCE </t>
  </si>
  <si>
    <t>°°  CZ / SI  :  Obligation de 90 jours à partir du 31.12.2005 / 90-day obligation since 31.12.2005</t>
  </si>
  <si>
    <t>°°° MT :  Obligation de 90 jours à partir du 31.12.2006 / 90-day obligation since 31.12.2006</t>
  </si>
  <si>
    <t>SLOVENIA</t>
  </si>
  <si>
    <t xml:space="preserve">MALTA </t>
  </si>
  <si>
    <t>DIRECTIVE DU CONSEIL 2006/67/CE - COUNCIL DIRECTIVE 2006/67/EC</t>
  </si>
  <si>
    <t>* y compris les stocks de pétrole brut et de produits intermédiaires convertis en produits finis (par catégorie) conformément à l'Article 5 de la Directive du Conseil 2006/67/CE -</t>
  </si>
  <si>
    <t xml:space="preserve">   including crude oil and intermediate products stocks converted into finished products (per category) in accordance with Article 5 of Council Directive 2006/67/EC.  </t>
  </si>
  <si>
    <t>premier, paragraphe 2, de la Directive du Conseil 2006/67/CE (pour le Royaume-Uni et le Danemark : réduction maximale</t>
  </si>
  <si>
    <t>paragraph 2, of Council Directive 2006/67/EC (for the U.K. and Denmark : maximum reduction of 25 % applied).</t>
  </si>
  <si>
    <t xml:space="preserve">BELGIQUE       </t>
  </si>
  <si>
    <t xml:space="preserve">BELGIQUE    </t>
  </si>
  <si>
    <t>IRELAND</t>
  </si>
  <si>
    <t>NEDERLAND</t>
  </si>
  <si>
    <t>SWEDEN</t>
  </si>
  <si>
    <t>HUNGARY</t>
  </si>
  <si>
    <t>ESPANA</t>
  </si>
  <si>
    <t>°°°° CY : Obligation de 90 jours à partir du 31.12.2007 / 90-day obligation since 31.12.2007</t>
  </si>
  <si>
    <t>CYPRUS</t>
  </si>
  <si>
    <t>** PL/SK : Obligation de 90 jours à partir du 31.12.2008 / 90-day obligation since 31.12.2008</t>
  </si>
  <si>
    <t>POLAND</t>
  </si>
  <si>
    <t>SLOVAKIA</t>
  </si>
  <si>
    <t>CZECH REP.</t>
  </si>
  <si>
    <t>*** LV / LT / EE  :  Obligation de 90 jours à partir du 31.12.2009 / 90-day obligation since 31.12.2009</t>
  </si>
  <si>
    <t xml:space="preserve">LATVIA </t>
  </si>
  <si>
    <t>LITHUANIA</t>
  </si>
  <si>
    <t>ESTONIA</t>
  </si>
  <si>
    <t>Observatoire de l'Energie / Energy Observatory website : http://ec.europa.eu/energy/observatory/oil/stocks_en.htm</t>
  </si>
  <si>
    <t>EUR27 - SITUATION DES STOCKS PETROLIERS / OIL STOCK POSITION</t>
  </si>
  <si>
    <t xml:space="preserve"> DERNIERE INFORMATION MENSUELLE DISPONIBLE - LATEST AVAILABLE MONTHLY DATA</t>
  </si>
  <si>
    <t xml:space="preserve">" RO : Obligation de 90 jours à partir du 31.12.2011 / 90-day obligation since 31.12.2011 </t>
  </si>
  <si>
    <t>EUR-26</t>
  </si>
  <si>
    <t>ROMANIA</t>
  </si>
  <si>
    <t>Sur base de la consommation de 2011</t>
  </si>
  <si>
    <t>On the basis of 2011 consumption</t>
  </si>
  <si>
    <t xml:space="preserve">              Consommation journalière 2011* (en tonnes)</t>
  </si>
  <si>
    <t xml:space="preserve">                    Daily consumption 2011** (in tonnes)</t>
  </si>
  <si>
    <t>au/at 22/01/2013</t>
  </si>
  <si>
    <t>BE -      30/11/2012</t>
  </si>
  <si>
    <t>DK -     31/10/2012</t>
  </si>
  <si>
    <t>DE -      31/10/2012</t>
  </si>
  <si>
    <t>EL -      31/10/2012</t>
  </si>
  <si>
    <t>ES -      31/10/2012</t>
  </si>
  <si>
    <t>FR -      30/11/2012</t>
  </si>
  <si>
    <t>IE -       30/11/2012</t>
  </si>
  <si>
    <t>IT -       30/11/2012</t>
  </si>
  <si>
    <t>LU -      30/11/2012</t>
  </si>
  <si>
    <t>NL -      30/11/2012</t>
  </si>
  <si>
    <t>FI -        30/11/2012</t>
  </si>
  <si>
    <t>PT -      31/10/2012</t>
  </si>
  <si>
    <t>UK -      31/10/2012</t>
  </si>
  <si>
    <t>AT -      31/10/2012</t>
  </si>
  <si>
    <t>SE -       31/10/2012</t>
  </si>
  <si>
    <t>HU -     31/10/2012</t>
  </si>
  <si>
    <t>CZ°° -  31/10/2012</t>
  </si>
  <si>
    <t>SI°° -    30/11/2012</t>
  </si>
  <si>
    <t>MT°°°- 30/11/2012</t>
  </si>
  <si>
    <t>PL** - 31/10/2012</t>
  </si>
  <si>
    <t>SK** - 30/11/2012</t>
  </si>
  <si>
    <t>LV***-31/10/2012</t>
  </si>
  <si>
    <t>LT***-31/10/2012</t>
  </si>
  <si>
    <t>EE***-30/11/2012</t>
  </si>
  <si>
    <t xml:space="preserve">RO" -  30/11/2012 </t>
  </si>
  <si>
    <t>CY°°°°-30/11/2012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</si>
</sst>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&quot;;\-#,##0\ &quot;&quot;"/>
    <numFmt numFmtId="179" formatCode="#,##0\ &quot;&quot;;[Red]\-#,##0\ &quot;&quot;"/>
    <numFmt numFmtId="180" formatCode="#,##0.00\ &quot;&quot;;\-#,##0.00\ &quot;&quot;"/>
    <numFmt numFmtId="181" formatCode="#,##0.00\ &quot;&quot;;[Red]\-#,##0.00\ &quot;&quot;"/>
    <numFmt numFmtId="182" formatCode="_-* #,##0\ &quot;&quot;_-;\-* #,##0\ &quot;&quot;_-;_-* &quot;-&quot;\ &quot;&quot;_-;_-@_-"/>
    <numFmt numFmtId="183" formatCode="_-* #,##0\ __-;\-* #,##0\ __-;_-* &quot;-&quot;\ __-;_-@_-"/>
    <numFmt numFmtId="184" formatCode="_-* #,##0.00\ &quot;&quot;_-;\-* #,##0.00\ &quot;&quot;_-;_-* &quot;-&quot;??\ &quot;&quot;_-;_-@_-"/>
    <numFmt numFmtId="185" formatCode="_-* #,##0.00\ __-;\-* #,##0.00\ __-;_-* &quot;-&quot;??\ __-;_-@_-"/>
    <numFmt numFmtId="186" formatCode="0.000"/>
    <numFmt numFmtId="187" formatCode="_-* #,##0.000\ __-;\-* #,##0.000\ __-;_-* &quot;-&quot;??\ __-;_-@_-"/>
    <numFmt numFmtId="188" formatCode="_-* #.##0.000\ __-;\-* #.##0.000\ __-;_-* &quot;-&quot;??\ __-;_-@_-"/>
    <numFmt numFmtId="189" formatCode="_-* #.##0.0000\ __-;\-* #.##0.0000\ __-;_-* &quot;-&quot;??\ __-;_-@_-"/>
    <numFmt numFmtId="190" formatCode="_-* #.##0.00000\ __-;\-* #.##0.00000\ __-;_-* &quot;-&quot;??\ __-;_-@_-"/>
    <numFmt numFmtId="191" formatCode="_-* #.##0.000000\ __-;\-* #.##0.000000\ __-;_-* &quot;-&quot;??\ __-;_-@_-"/>
    <numFmt numFmtId="192" formatCode="_-* #.##0.00\ __-;\-* #.##0.00\ __-;_-* &quot;-&quot;??\ __-;_-@_-"/>
    <numFmt numFmtId="193" formatCode="_-* #.##0.0\ __-;\-* #.##0.0\ __-;_-* &quot;-&quot;??\ __-;_-@_-"/>
    <numFmt numFmtId="194" formatCode="_-* #.##0.\ __-;\-* #.##0.\ __-;_-* &quot;-&quot;??\ __-;_-@_-"/>
    <numFmt numFmtId="195" formatCode="_-* #.##.\ __-;\-* #.##.\ __-;_-* &quot;-&quot;??\ __-;_-@_ⴆ"/>
    <numFmt numFmtId="196" formatCode="_-* #.#.\ __-;\-* #.#.\ __-;_-* &quot;-&quot;??\ __-;_-@_ⴆ"/>
    <numFmt numFmtId="197" formatCode="_-* #.__-;\-* #.__-;_-* &quot;-&quot;??\ __-;_-@_ⴆ"/>
    <numFmt numFmtId="198" formatCode="_-* #.0.__-;\-* #.0.__-;_-* &quot;-&quot;??\ __-;_-@_ⴆ"/>
    <numFmt numFmtId="199" formatCode="#.##0"/>
    <numFmt numFmtId="200" formatCode="#.##0.000"/>
    <numFmt numFmtId="201" formatCode="0.0"/>
    <numFmt numFmtId="202" formatCode="#.##"/>
    <numFmt numFmtId="203" formatCode="#.#"/>
    <numFmt numFmtId="204" formatCode="0.0000"/>
    <numFmt numFmtId="205" formatCode="0.00000"/>
  </numFmts>
  <fonts count="45">
    <font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13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double"/>
      <right style="thin"/>
      <top>
        <color indexed="63"/>
      </top>
      <bottom style="double"/>
    </border>
    <border>
      <left style="double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 style="double"/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/>
    </xf>
    <xf numFmtId="0" fontId="1" fillId="34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2" fillId="0" borderId="0" xfId="0" applyFont="1" applyAlignment="1">
      <alignment/>
    </xf>
    <xf numFmtId="0" fontId="3" fillId="38" borderId="0" xfId="0" applyFont="1" applyFill="1" applyAlignment="1">
      <alignment horizontal="centerContinuous"/>
    </xf>
    <xf numFmtId="0" fontId="3" fillId="38" borderId="0" xfId="0" applyFont="1" applyFill="1" applyAlignment="1">
      <alignment horizontal="center"/>
    </xf>
    <xf numFmtId="0" fontId="1" fillId="38" borderId="0" xfId="0" applyFont="1" applyFill="1" applyAlignment="1">
      <alignment/>
    </xf>
    <xf numFmtId="0" fontId="1" fillId="38" borderId="0" xfId="0" applyFont="1" applyFill="1" applyAlignment="1">
      <alignment horizontal="center" vertical="center"/>
    </xf>
    <xf numFmtId="0" fontId="1" fillId="38" borderId="0" xfId="0" applyFont="1" applyFill="1" applyAlignment="1">
      <alignment horizontal="centerContinuous"/>
    </xf>
    <xf numFmtId="0" fontId="4" fillId="38" borderId="0" xfId="0" applyFont="1" applyFill="1" applyAlignment="1">
      <alignment horizontal="centerContinuous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 horizontal="centerContinuous"/>
    </xf>
    <xf numFmtId="0" fontId="6" fillId="38" borderId="0" xfId="0" applyFont="1" applyFill="1" applyAlignment="1">
      <alignment/>
    </xf>
    <xf numFmtId="0" fontId="5" fillId="38" borderId="0" xfId="0" applyFont="1" applyFill="1" applyAlignment="1">
      <alignment horizontal="center"/>
    </xf>
    <xf numFmtId="0" fontId="3" fillId="39" borderId="17" xfId="0" applyFont="1" applyFill="1" applyBorder="1" applyAlignment="1">
      <alignment horizontal="centerContinuous" vertical="center"/>
    </xf>
    <xf numFmtId="0" fontId="1" fillId="39" borderId="17" xfId="0" applyFont="1" applyFill="1" applyBorder="1" applyAlignment="1">
      <alignment horizontal="centerContinuous" vertical="center"/>
    </xf>
    <xf numFmtId="0" fontId="3" fillId="39" borderId="18" xfId="0" applyFont="1" applyFill="1" applyBorder="1" applyAlignment="1">
      <alignment horizontal="centerContinuous" vertical="center"/>
    </xf>
    <xf numFmtId="0" fontId="1" fillId="39" borderId="19" xfId="0" applyFont="1" applyFill="1" applyBorder="1" applyAlignment="1">
      <alignment horizontal="centerContinuous" vertical="center"/>
    </xf>
    <xf numFmtId="0" fontId="1" fillId="39" borderId="20" xfId="0" applyFont="1" applyFill="1" applyBorder="1" applyAlignment="1">
      <alignment horizontal="centerContinuous" vertical="center"/>
    </xf>
    <xf numFmtId="0" fontId="3" fillId="39" borderId="21" xfId="0" applyFont="1" applyFill="1" applyBorder="1" applyAlignment="1">
      <alignment horizontal="center" vertical="center"/>
    </xf>
    <xf numFmtId="0" fontId="1" fillId="39" borderId="22" xfId="0" applyFont="1" applyFill="1" applyBorder="1" applyAlignment="1">
      <alignment horizontal="center" vertical="center"/>
    </xf>
    <xf numFmtId="0" fontId="3" fillId="39" borderId="23" xfId="0" applyFont="1" applyFill="1" applyBorder="1" applyAlignment="1">
      <alignment horizontal="center" vertical="center"/>
    </xf>
    <xf numFmtId="0" fontId="1" fillId="39" borderId="0" xfId="0" applyFont="1" applyFill="1" applyBorder="1" applyAlignment="1">
      <alignment horizontal="center" vertical="center"/>
    </xf>
    <xf numFmtId="0" fontId="3" fillId="39" borderId="24" xfId="0" applyFont="1" applyFill="1" applyBorder="1" applyAlignment="1">
      <alignment horizontal="center" vertical="center"/>
    </xf>
    <xf numFmtId="0" fontId="1" fillId="39" borderId="2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9" borderId="26" xfId="0" applyFont="1" applyFill="1" applyBorder="1" applyAlignment="1">
      <alignment horizontal="center" vertical="center"/>
    </xf>
    <xf numFmtId="0" fontId="3" fillId="39" borderId="27" xfId="0" applyFont="1" applyFill="1" applyBorder="1" applyAlignment="1">
      <alignment horizontal="centerContinuous" vertical="justify" wrapText="1"/>
    </xf>
    <xf numFmtId="0" fontId="3" fillId="39" borderId="28" xfId="0" applyFont="1" applyFill="1" applyBorder="1" applyAlignment="1">
      <alignment horizontal="center" vertical="top"/>
    </xf>
    <xf numFmtId="0" fontId="3" fillId="39" borderId="29" xfId="0" applyFont="1" applyFill="1" applyBorder="1" applyAlignment="1">
      <alignment horizontal="centerContinuous" vertical="justify" wrapText="1"/>
    </xf>
    <xf numFmtId="0" fontId="3" fillId="39" borderId="30" xfId="0" applyFont="1" applyFill="1" applyBorder="1" applyAlignment="1">
      <alignment horizontal="center" vertical="top"/>
    </xf>
    <xf numFmtId="0" fontId="3" fillId="39" borderId="27" xfId="0" applyFont="1" applyFill="1" applyBorder="1" applyAlignment="1">
      <alignment horizontal="center" vertical="center"/>
    </xf>
    <xf numFmtId="0" fontId="3" fillId="39" borderId="31" xfId="0" applyFont="1" applyFill="1" applyBorder="1" applyAlignment="1">
      <alignment horizontal="center" vertical="top"/>
    </xf>
    <xf numFmtId="0" fontId="3" fillId="36" borderId="32" xfId="0" applyFont="1" applyFill="1" applyBorder="1" applyAlignment="1">
      <alignment horizontal="left"/>
    </xf>
    <xf numFmtId="1" fontId="1" fillId="36" borderId="0" xfId="0" applyNumberFormat="1" applyFont="1" applyFill="1" applyBorder="1" applyAlignment="1">
      <alignment horizontal="right"/>
    </xf>
    <xf numFmtId="0" fontId="1" fillId="36" borderId="33" xfId="0" applyFont="1" applyFill="1" applyBorder="1" applyAlignment="1">
      <alignment horizontal="right"/>
    </xf>
    <xf numFmtId="1" fontId="1" fillId="36" borderId="23" xfId="0" applyNumberFormat="1" applyFont="1" applyFill="1" applyBorder="1" applyAlignment="1">
      <alignment horizontal="right"/>
    </xf>
    <xf numFmtId="0" fontId="1" fillId="36" borderId="25" xfId="0" applyFont="1" applyFill="1" applyBorder="1" applyAlignment="1">
      <alignment horizontal="right"/>
    </xf>
    <xf numFmtId="0" fontId="3" fillId="36" borderId="34" xfId="0" applyFont="1" applyFill="1" applyBorder="1" applyAlignment="1">
      <alignment horizontal="left"/>
    </xf>
    <xf numFmtId="1" fontId="1" fillId="34" borderId="35" xfId="0" applyNumberFormat="1" applyFont="1" applyFill="1" applyBorder="1" applyAlignment="1">
      <alignment horizontal="right" vertical="center"/>
    </xf>
    <xf numFmtId="1" fontId="1" fillId="34" borderId="35" xfId="0" applyNumberFormat="1" applyFont="1" applyFill="1" applyBorder="1" applyAlignment="1">
      <alignment vertical="center"/>
    </xf>
    <xf numFmtId="1" fontId="1" fillId="38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38" borderId="0" xfId="0" applyFont="1" applyFill="1" applyAlignment="1">
      <alignment/>
    </xf>
    <xf numFmtId="14" fontId="3" fillId="36" borderId="34" xfId="0" applyNumberFormat="1" applyFont="1" applyFill="1" applyBorder="1" applyAlignment="1">
      <alignment horizontal="left"/>
    </xf>
    <xf numFmtId="0" fontId="1" fillId="38" borderId="36" xfId="0" applyFont="1" applyFill="1" applyBorder="1" applyAlignment="1">
      <alignment horizontal="centerContinuous" wrapText="1"/>
    </xf>
    <xf numFmtId="0" fontId="1" fillId="38" borderId="37" xfId="0" applyFont="1" applyFill="1" applyBorder="1" applyAlignment="1">
      <alignment horizontal="centerContinuous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39" borderId="34" xfId="0" applyFont="1" applyFill="1" applyBorder="1" applyAlignment="1">
      <alignment horizontal="center" vertical="center"/>
    </xf>
    <xf numFmtId="0" fontId="3" fillId="39" borderId="38" xfId="0" applyFont="1" applyFill="1" applyBorder="1" applyAlignment="1">
      <alignment horizontal="centerContinuous"/>
    </xf>
    <xf numFmtId="0" fontId="1" fillId="36" borderId="0" xfId="0" applyFont="1" applyFill="1" applyAlignment="1">
      <alignment vertical="center"/>
    </xf>
    <xf numFmtId="0" fontId="1" fillId="38" borderId="0" xfId="0" applyFont="1" applyFill="1" applyAlignment="1">
      <alignment vertical="center"/>
    </xf>
    <xf numFmtId="1" fontId="1" fillId="34" borderId="39" xfId="0" applyNumberFormat="1" applyFont="1" applyFill="1" applyBorder="1" applyAlignment="1">
      <alignment horizontal="right" vertical="center"/>
    </xf>
    <xf numFmtId="1" fontId="1" fillId="34" borderId="40" xfId="0" applyNumberFormat="1" applyFont="1" applyFill="1" applyBorder="1" applyAlignment="1">
      <alignment horizontal="right" vertical="center"/>
    </xf>
    <xf numFmtId="0" fontId="3" fillId="38" borderId="0" xfId="0" applyFont="1" applyFill="1" applyAlignment="1">
      <alignment horizontal="left"/>
    </xf>
    <xf numFmtId="0" fontId="1" fillId="40" borderId="41" xfId="0" applyFont="1" applyFill="1" applyBorder="1" applyAlignment="1">
      <alignment/>
    </xf>
    <xf numFmtId="0" fontId="3" fillId="34" borderId="42" xfId="0" applyFont="1" applyFill="1" applyBorder="1" applyAlignment="1">
      <alignment horizontal="left" vertical="center"/>
    </xf>
    <xf numFmtId="185" fontId="1" fillId="0" borderId="0" xfId="42" applyFont="1" applyAlignment="1">
      <alignment/>
    </xf>
    <xf numFmtId="1" fontId="1" fillId="34" borderId="43" xfId="0" applyNumberFormat="1" applyFont="1" applyFill="1" applyBorder="1" applyAlignment="1">
      <alignment horizontal="right"/>
    </xf>
    <xf numFmtId="1" fontId="1" fillId="35" borderId="43" xfId="0" applyNumberFormat="1" applyFont="1" applyFill="1" applyBorder="1" applyAlignment="1">
      <alignment horizontal="right"/>
    </xf>
    <xf numFmtId="1" fontId="1" fillId="36" borderId="43" xfId="0" applyNumberFormat="1" applyFont="1" applyFill="1" applyBorder="1" applyAlignment="1">
      <alignment horizontal="right"/>
    </xf>
    <xf numFmtId="1" fontId="1" fillId="37" borderId="44" xfId="0" applyNumberFormat="1" applyFont="1" applyFill="1" applyBorder="1" applyAlignment="1">
      <alignment horizontal="right"/>
    </xf>
    <xf numFmtId="1" fontId="1" fillId="34" borderId="45" xfId="0" applyNumberFormat="1" applyFont="1" applyFill="1" applyBorder="1" applyAlignment="1">
      <alignment horizontal="right"/>
    </xf>
    <xf numFmtId="1" fontId="1" fillId="35" borderId="45" xfId="0" applyNumberFormat="1" applyFont="1" applyFill="1" applyBorder="1" applyAlignment="1">
      <alignment horizontal="right"/>
    </xf>
    <xf numFmtId="1" fontId="1" fillId="36" borderId="45" xfId="0" applyNumberFormat="1" applyFont="1" applyFill="1" applyBorder="1" applyAlignment="1">
      <alignment horizontal="right"/>
    </xf>
    <xf numFmtId="1" fontId="1" fillId="37" borderId="46" xfId="0" applyNumberFormat="1" applyFont="1" applyFill="1" applyBorder="1" applyAlignment="1">
      <alignment horizontal="right"/>
    </xf>
    <xf numFmtId="1" fontId="1" fillId="34" borderId="47" xfId="0" applyNumberFormat="1" applyFont="1" applyFill="1" applyBorder="1" applyAlignment="1">
      <alignment horizontal="right"/>
    </xf>
    <xf numFmtId="1" fontId="1" fillId="37" borderId="47" xfId="0" applyNumberFormat="1" applyFont="1" applyFill="1" applyBorder="1" applyAlignment="1">
      <alignment horizontal="right"/>
    </xf>
    <xf numFmtId="1" fontId="1" fillId="35" borderId="48" xfId="0" applyNumberFormat="1" applyFont="1" applyFill="1" applyBorder="1" applyAlignment="1">
      <alignment horizontal="right"/>
    </xf>
    <xf numFmtId="1" fontId="1" fillId="34" borderId="49" xfId="0" applyNumberFormat="1" applyFont="1" applyFill="1" applyBorder="1" applyAlignment="1">
      <alignment horizontal="right"/>
    </xf>
    <xf numFmtId="1" fontId="1" fillId="35" borderId="49" xfId="0" applyNumberFormat="1" applyFont="1" applyFill="1" applyBorder="1" applyAlignment="1">
      <alignment horizontal="right"/>
    </xf>
    <xf numFmtId="1" fontId="1" fillId="36" borderId="49" xfId="0" applyNumberFormat="1" applyFont="1" applyFill="1" applyBorder="1" applyAlignment="1">
      <alignment horizontal="right"/>
    </xf>
    <xf numFmtId="1" fontId="1" fillId="37" borderId="50" xfId="0" applyNumberFormat="1" applyFont="1" applyFill="1" applyBorder="1" applyAlignment="1">
      <alignment horizontal="right"/>
    </xf>
    <xf numFmtId="1" fontId="8" fillId="36" borderId="23" xfId="0" applyNumberFormat="1" applyFont="1" applyFill="1" applyBorder="1" applyAlignment="1">
      <alignment horizontal="right"/>
    </xf>
    <xf numFmtId="0" fontId="1" fillId="33" borderId="14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 vertical="center"/>
      <protection locked="0"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0" fontId="4" fillId="37" borderId="11" xfId="0" applyFont="1" applyFill="1" applyBorder="1" applyAlignment="1" applyProtection="1">
      <alignment horizontal="center" vertical="center"/>
      <protection locked="0"/>
    </xf>
    <xf numFmtId="0" fontId="1" fillId="35" borderId="12" xfId="0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/>
      <protection locked="0"/>
    </xf>
    <xf numFmtId="1" fontId="1" fillId="34" borderId="43" xfId="0" applyNumberFormat="1" applyFont="1" applyFill="1" applyBorder="1" applyAlignment="1" applyProtection="1">
      <alignment horizontal="right"/>
      <protection locked="0"/>
    </xf>
    <xf numFmtId="1" fontId="1" fillId="37" borderId="43" xfId="0" applyNumberFormat="1" applyFont="1" applyFill="1" applyBorder="1" applyAlignment="1" applyProtection="1">
      <alignment horizontal="right"/>
      <protection locked="0"/>
    </xf>
    <xf numFmtId="1" fontId="1" fillId="35" borderId="44" xfId="0" applyNumberFormat="1" applyFont="1" applyFill="1" applyBorder="1" applyAlignment="1" applyProtection="1">
      <alignment horizontal="right"/>
      <protection locked="0"/>
    </xf>
    <xf numFmtId="1" fontId="1" fillId="34" borderId="45" xfId="0" applyNumberFormat="1" applyFont="1" applyFill="1" applyBorder="1" applyAlignment="1" applyProtection="1">
      <alignment horizontal="right"/>
      <protection locked="0"/>
    </xf>
    <xf numFmtId="1" fontId="1" fillId="37" borderId="45" xfId="0" applyNumberFormat="1" applyFont="1" applyFill="1" applyBorder="1" applyAlignment="1" applyProtection="1">
      <alignment horizontal="right"/>
      <protection locked="0"/>
    </xf>
    <xf numFmtId="1" fontId="1" fillId="35" borderId="46" xfId="0" applyNumberFormat="1" applyFont="1" applyFill="1" applyBorder="1" applyAlignment="1" applyProtection="1">
      <alignment horizontal="right"/>
      <protection locked="0"/>
    </xf>
    <xf numFmtId="0" fontId="1" fillId="33" borderId="15" xfId="0" applyFont="1" applyFill="1" applyBorder="1" applyAlignment="1" applyProtection="1">
      <alignment/>
      <protection locked="0"/>
    </xf>
    <xf numFmtId="1" fontId="1" fillId="36" borderId="51" xfId="0" applyNumberFormat="1" applyFont="1" applyFill="1" applyBorder="1" applyAlignment="1">
      <alignment horizontal="right" vertical="center"/>
    </xf>
    <xf numFmtId="1" fontId="1" fillId="36" borderId="51" xfId="0" applyNumberFormat="1" applyFont="1" applyFill="1" applyBorder="1" applyAlignment="1">
      <alignment vertical="center"/>
    </xf>
    <xf numFmtId="0" fontId="3" fillId="36" borderId="34" xfId="0" applyFont="1" applyFill="1" applyBorder="1" applyAlignment="1">
      <alignment horizontal="left" vertical="center"/>
    </xf>
    <xf numFmtId="0" fontId="1" fillId="36" borderId="51" xfId="0" applyFont="1" applyFill="1" applyBorder="1" applyAlignment="1">
      <alignment horizontal="right"/>
    </xf>
    <xf numFmtId="1" fontId="1" fillId="36" borderId="24" xfId="0" applyNumberFormat="1" applyFont="1" applyFill="1" applyBorder="1" applyAlignment="1">
      <alignment horizontal="right"/>
    </xf>
    <xf numFmtId="1" fontId="1" fillId="36" borderId="24" xfId="0" applyNumberFormat="1" applyFont="1" applyFill="1" applyBorder="1" applyAlignment="1">
      <alignment horizontal="right" vertical="center"/>
    </xf>
    <xf numFmtId="1" fontId="1" fillId="34" borderId="52" xfId="0" applyNumberFormat="1" applyFont="1" applyFill="1" applyBorder="1" applyAlignment="1">
      <alignment horizontal="right" vertical="center"/>
    </xf>
    <xf numFmtId="1" fontId="1" fillId="34" borderId="53" xfId="0" applyNumberFormat="1" applyFont="1" applyFill="1" applyBorder="1" applyAlignment="1">
      <alignment horizontal="right" vertical="center"/>
    </xf>
    <xf numFmtId="1" fontId="1" fillId="34" borderId="52" xfId="0" applyNumberFormat="1" applyFont="1" applyFill="1" applyBorder="1" applyAlignment="1">
      <alignment vertical="center"/>
    </xf>
    <xf numFmtId="0" fontId="1" fillId="38" borderId="0" xfId="0" applyFont="1" applyFill="1" applyBorder="1" applyAlignment="1">
      <alignment/>
    </xf>
    <xf numFmtId="0" fontId="3" fillId="34" borderId="54" xfId="0" applyFont="1" applyFill="1" applyBorder="1" applyAlignment="1">
      <alignment horizontal="left" vertical="center"/>
    </xf>
    <xf numFmtId="1" fontId="1" fillId="36" borderId="55" xfId="0" applyNumberFormat="1" applyFont="1" applyFill="1" applyBorder="1" applyAlignment="1">
      <alignment vertical="center"/>
    </xf>
    <xf numFmtId="1" fontId="1" fillId="34" borderId="56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1" fontId="1" fillId="37" borderId="43" xfId="0" applyNumberFormat="1" applyFont="1" applyFill="1" applyBorder="1" applyAlignment="1">
      <alignment horizontal="right"/>
    </xf>
    <xf numFmtId="1" fontId="1" fillId="35" borderId="44" xfId="0" applyNumberFormat="1" applyFont="1" applyFill="1" applyBorder="1" applyAlignment="1">
      <alignment horizontal="right"/>
    </xf>
    <xf numFmtId="1" fontId="1" fillId="37" borderId="45" xfId="0" applyNumberFormat="1" applyFont="1" applyFill="1" applyBorder="1" applyAlignment="1">
      <alignment horizontal="right"/>
    </xf>
    <xf numFmtId="1" fontId="1" fillId="35" borderId="46" xfId="0" applyNumberFormat="1" applyFont="1" applyFill="1" applyBorder="1" applyAlignment="1">
      <alignment horizontal="right"/>
    </xf>
    <xf numFmtId="1" fontId="1" fillId="37" borderId="49" xfId="0" applyNumberFormat="1" applyFont="1" applyFill="1" applyBorder="1" applyAlignment="1">
      <alignment horizontal="right"/>
    </xf>
    <xf numFmtId="1" fontId="1" fillId="35" borderId="50" xfId="0" applyNumberFormat="1" applyFont="1" applyFill="1" applyBorder="1" applyAlignment="1">
      <alignment horizontal="right"/>
    </xf>
    <xf numFmtId="0" fontId="1" fillId="4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1" fontId="1" fillId="34" borderId="47" xfId="42" applyNumberFormat="1" applyFont="1" applyFill="1" applyBorder="1" applyAlignment="1">
      <alignment horizontal="right"/>
    </xf>
    <xf numFmtId="1" fontId="1" fillId="35" borderId="47" xfId="0" applyNumberFormat="1" applyFont="1" applyFill="1" applyBorder="1" applyAlignment="1">
      <alignment horizontal="right"/>
    </xf>
    <xf numFmtId="1" fontId="1" fillId="36" borderId="47" xfId="0" applyNumberFormat="1" applyFont="1" applyFill="1" applyBorder="1" applyAlignment="1">
      <alignment horizontal="right"/>
    </xf>
    <xf numFmtId="1" fontId="1" fillId="37" borderId="48" xfId="0" applyNumberFormat="1" applyFont="1" applyFill="1" applyBorder="1" applyAlignment="1">
      <alignment horizontal="right"/>
    </xf>
    <xf numFmtId="0" fontId="6" fillId="38" borderId="0" xfId="0" applyFont="1" applyFill="1" applyBorder="1" applyAlignment="1">
      <alignment/>
    </xf>
    <xf numFmtId="1" fontId="1" fillId="34" borderId="57" xfId="0" applyNumberFormat="1" applyFont="1" applyFill="1" applyBorder="1" applyAlignment="1">
      <alignment vertical="center"/>
    </xf>
    <xf numFmtId="1" fontId="1" fillId="34" borderId="58" xfId="0" applyNumberFormat="1" applyFont="1" applyFill="1" applyBorder="1" applyAlignment="1">
      <alignment horizontal="right" vertical="center"/>
    </xf>
    <xf numFmtId="1" fontId="1" fillId="34" borderId="59" xfId="0" applyNumberFormat="1" applyFont="1" applyFill="1" applyBorder="1" applyAlignment="1">
      <alignment horizontal="right"/>
    </xf>
    <xf numFmtId="1" fontId="1" fillId="35" borderId="59" xfId="0" applyNumberFormat="1" applyFont="1" applyFill="1" applyBorder="1" applyAlignment="1">
      <alignment horizontal="right"/>
    </xf>
    <xf numFmtId="1" fontId="1" fillId="36" borderId="59" xfId="0" applyNumberFormat="1" applyFont="1" applyFill="1" applyBorder="1" applyAlignment="1">
      <alignment horizontal="right"/>
    </xf>
    <xf numFmtId="1" fontId="1" fillId="37" borderId="60" xfId="0" applyNumberFormat="1" applyFont="1" applyFill="1" applyBorder="1" applyAlignment="1">
      <alignment horizontal="right"/>
    </xf>
    <xf numFmtId="1" fontId="1" fillId="37" borderId="59" xfId="0" applyNumberFormat="1" applyFont="1" applyFill="1" applyBorder="1" applyAlignment="1">
      <alignment horizontal="right"/>
    </xf>
    <xf numFmtId="1" fontId="1" fillId="35" borderId="6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49" fontId="1" fillId="33" borderId="13" xfId="0" applyNumberFormat="1" applyFont="1" applyFill="1" applyBorder="1" applyAlignment="1">
      <alignment/>
    </xf>
    <xf numFmtId="1" fontId="1" fillId="34" borderId="61" xfId="0" applyNumberFormat="1" applyFont="1" applyFill="1" applyBorder="1" applyAlignment="1">
      <alignment horizontal="right"/>
    </xf>
    <xf numFmtId="1" fontId="8" fillId="36" borderId="0" xfId="0" applyNumberFormat="1" applyFont="1" applyFill="1" applyBorder="1" applyAlignment="1">
      <alignment horizontal="right"/>
    </xf>
    <xf numFmtId="0" fontId="1" fillId="33" borderId="62" xfId="0" applyFont="1" applyFill="1" applyBorder="1" applyAlignment="1">
      <alignment/>
    </xf>
    <xf numFmtId="1" fontId="1" fillId="34" borderId="23" xfId="0" applyNumberFormat="1" applyFont="1" applyFill="1" applyBorder="1" applyAlignment="1">
      <alignment horizontal="right"/>
    </xf>
    <xf numFmtId="1" fontId="1" fillId="35" borderId="63" xfId="0" applyNumberFormat="1" applyFont="1" applyFill="1" applyBorder="1" applyAlignment="1">
      <alignment horizontal="right"/>
    </xf>
    <xf numFmtId="1" fontId="1" fillId="36" borderId="63" xfId="0" applyNumberFormat="1" applyFont="1" applyFill="1" applyBorder="1" applyAlignment="1">
      <alignment horizontal="right"/>
    </xf>
    <xf numFmtId="1" fontId="1" fillId="37" borderId="55" xfId="0" applyNumberFormat="1" applyFont="1" applyFill="1" applyBorder="1" applyAlignment="1">
      <alignment horizontal="right"/>
    </xf>
    <xf numFmtId="1" fontId="1" fillId="34" borderId="63" xfId="0" applyNumberFormat="1" applyFont="1" applyFill="1" applyBorder="1" applyAlignment="1">
      <alignment horizontal="right"/>
    </xf>
    <xf numFmtId="1" fontId="1" fillId="37" borderId="63" xfId="0" applyNumberFormat="1" applyFont="1" applyFill="1" applyBorder="1" applyAlignment="1">
      <alignment horizontal="right"/>
    </xf>
    <xf numFmtId="1" fontId="1" fillId="35" borderId="55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1" fontId="1" fillId="36" borderId="27" xfId="0" applyNumberFormat="1" applyFont="1" applyFill="1" applyBorder="1" applyAlignment="1">
      <alignment horizontal="right"/>
    </xf>
    <xf numFmtId="0" fontId="1" fillId="36" borderId="55" xfId="0" applyFont="1" applyFill="1" applyBorder="1" applyAlignment="1">
      <alignment horizontal="right"/>
    </xf>
    <xf numFmtId="0" fontId="1" fillId="33" borderId="41" xfId="0" applyFont="1" applyFill="1" applyBorder="1" applyAlignment="1">
      <alignment/>
    </xf>
    <xf numFmtId="1" fontId="1" fillId="34" borderId="64" xfId="0" applyNumberFormat="1" applyFont="1" applyFill="1" applyBorder="1" applyAlignment="1">
      <alignment horizontal="right"/>
    </xf>
    <xf numFmtId="1" fontId="1" fillId="37" borderId="65" xfId="0" applyNumberFormat="1" applyFont="1" applyFill="1" applyBorder="1" applyAlignment="1">
      <alignment horizontal="right"/>
    </xf>
    <xf numFmtId="1" fontId="1" fillId="35" borderId="66" xfId="0" applyNumberFormat="1" applyFont="1" applyFill="1" applyBorder="1" applyAlignment="1">
      <alignment horizontal="right"/>
    </xf>
    <xf numFmtId="1" fontId="44" fillId="36" borderId="23" xfId="0" applyNumberFormat="1" applyFont="1" applyFill="1" applyBorder="1" applyAlignment="1">
      <alignment horizontal="right"/>
    </xf>
    <xf numFmtId="1" fontId="44" fillId="36" borderId="2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" fillId="38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zoomScalePageLayoutView="0" workbookViewId="0" topLeftCell="A1">
      <selection activeCell="F61" sqref="F61"/>
    </sheetView>
  </sheetViews>
  <sheetFormatPr defaultColWidth="9.140625" defaultRowHeight="12.75"/>
  <cols>
    <col min="1" max="1" width="17.140625" style="6" customWidth="1"/>
    <col min="2" max="2" width="10.57421875" style="6" customWidth="1"/>
    <col min="3" max="3" width="12.57421875" style="6" customWidth="1"/>
    <col min="4" max="4" width="10.57421875" style="6" customWidth="1"/>
    <col min="5" max="5" width="11.57421875" style="6" customWidth="1"/>
    <col min="6" max="16384" width="9.140625" style="6" customWidth="1"/>
  </cols>
  <sheetData>
    <row r="1" spans="1:5" ht="15.75">
      <c r="A1" s="56" t="s">
        <v>73</v>
      </c>
      <c r="B1" s="55"/>
      <c r="C1" s="55"/>
      <c r="D1" s="55"/>
      <c r="E1" s="55"/>
    </row>
    <row r="2" ht="15.75">
      <c r="A2" s="57" t="s">
        <v>74</v>
      </c>
    </row>
    <row r="4" ht="13.5" thickBot="1"/>
    <row r="5" spans="1:11" ht="34.5" customHeight="1" thickBot="1" thickTop="1">
      <c r="A5" s="1"/>
      <c r="B5" s="2" t="s">
        <v>0</v>
      </c>
      <c r="C5" s="3" t="s">
        <v>1</v>
      </c>
      <c r="D5" s="4" t="s">
        <v>2</v>
      </c>
      <c r="E5" s="5" t="s">
        <v>3</v>
      </c>
      <c r="K5" s="67"/>
    </row>
    <row r="6" spans="1:6" ht="13.5" thickTop="1">
      <c r="A6" s="133" t="s">
        <v>49</v>
      </c>
      <c r="B6" s="68">
        <v>3504</v>
      </c>
      <c r="C6" s="69">
        <v>36001</v>
      </c>
      <c r="D6" s="70">
        <v>1013</v>
      </c>
      <c r="E6" s="71">
        <f aca="true" t="shared" si="0" ref="E6:E17">B6+C6+D6</f>
        <v>40518</v>
      </c>
      <c r="F6" s="132"/>
    </row>
    <row r="7" spans="1:6" ht="12.75">
      <c r="A7" s="8" t="s">
        <v>31</v>
      </c>
      <c r="B7" s="72">
        <v>3000</v>
      </c>
      <c r="C7" s="73">
        <v>9750</v>
      </c>
      <c r="D7" s="74">
        <v>750</v>
      </c>
      <c r="E7" s="75">
        <f t="shared" si="0"/>
        <v>13500</v>
      </c>
      <c r="F7" s="132"/>
    </row>
    <row r="8" spans="1:6" ht="12.75">
      <c r="A8" s="8" t="s">
        <v>4</v>
      </c>
      <c r="B8" s="72">
        <v>52300</v>
      </c>
      <c r="C8" s="73">
        <v>155800</v>
      </c>
      <c r="D8" s="74">
        <v>13800</v>
      </c>
      <c r="E8" s="75">
        <f t="shared" si="0"/>
        <v>221900</v>
      </c>
      <c r="F8" s="132"/>
    </row>
    <row r="9" spans="1:6" ht="12.75">
      <c r="A9" s="8" t="s">
        <v>36</v>
      </c>
      <c r="B9" s="72">
        <v>8686</v>
      </c>
      <c r="C9" s="73">
        <v>17963</v>
      </c>
      <c r="D9" s="74">
        <v>4313</v>
      </c>
      <c r="E9" s="75">
        <f t="shared" si="0"/>
        <v>30962</v>
      </c>
      <c r="F9" s="132"/>
    </row>
    <row r="10" spans="1:6" ht="12.75">
      <c r="A10" s="8" t="s">
        <v>54</v>
      </c>
      <c r="B10" s="72">
        <v>14519</v>
      </c>
      <c r="C10" s="73">
        <v>96961</v>
      </c>
      <c r="D10" s="74">
        <v>8135</v>
      </c>
      <c r="E10" s="75">
        <v>119615</v>
      </c>
      <c r="F10" s="132"/>
    </row>
    <row r="11" spans="1:6" ht="12.75">
      <c r="A11" s="84" t="s">
        <v>38</v>
      </c>
      <c r="B11" s="72">
        <v>21400</v>
      </c>
      <c r="C11" s="73">
        <v>142100</v>
      </c>
      <c r="D11" s="74">
        <v>4300</v>
      </c>
      <c r="E11" s="75">
        <f t="shared" si="0"/>
        <v>167800</v>
      </c>
      <c r="F11" s="132"/>
    </row>
    <row r="12" spans="1:6" ht="12.75">
      <c r="A12" s="8" t="s">
        <v>50</v>
      </c>
      <c r="B12" s="72">
        <v>3750</v>
      </c>
      <c r="C12" s="73">
        <v>12600</v>
      </c>
      <c r="D12" s="74">
        <v>790</v>
      </c>
      <c r="E12" s="75">
        <f t="shared" si="0"/>
        <v>17140</v>
      </c>
      <c r="F12" s="132"/>
    </row>
    <row r="13" spans="1:6" ht="12.75">
      <c r="A13" s="8" t="s">
        <v>20</v>
      </c>
      <c r="B13" s="72">
        <v>21999</v>
      </c>
      <c r="C13" s="73">
        <v>83647</v>
      </c>
      <c r="D13" s="74">
        <v>2677</v>
      </c>
      <c r="E13" s="75">
        <f t="shared" si="0"/>
        <v>108323</v>
      </c>
      <c r="F13" s="132"/>
    </row>
    <row r="14" spans="1:6" ht="12.75">
      <c r="A14" s="8" t="s">
        <v>5</v>
      </c>
      <c r="B14" s="72">
        <v>965</v>
      </c>
      <c r="C14" s="73">
        <v>6252</v>
      </c>
      <c r="D14" s="74">
        <v>4</v>
      </c>
      <c r="E14" s="75">
        <f t="shared" si="0"/>
        <v>7221</v>
      </c>
      <c r="F14" s="132"/>
    </row>
    <row r="15" spans="1:6" ht="12.75">
      <c r="A15" s="8" t="s">
        <v>51</v>
      </c>
      <c r="B15" s="72">
        <v>11340</v>
      </c>
      <c r="C15" s="73">
        <v>26781</v>
      </c>
      <c r="D15" s="74">
        <v>287</v>
      </c>
      <c r="E15" s="75">
        <f t="shared" si="0"/>
        <v>38408</v>
      </c>
      <c r="F15" s="132"/>
    </row>
    <row r="16" spans="1:6" ht="12.75">
      <c r="A16" s="8" t="s">
        <v>33</v>
      </c>
      <c r="B16" s="72">
        <v>3445</v>
      </c>
      <c r="C16" s="73">
        <v>17013</v>
      </c>
      <c r="D16" s="74">
        <v>1927</v>
      </c>
      <c r="E16" s="75">
        <f t="shared" si="0"/>
        <v>22385</v>
      </c>
      <c r="F16" s="132"/>
    </row>
    <row r="17" spans="1:6" ht="12.75">
      <c r="A17" s="9" t="s">
        <v>37</v>
      </c>
      <c r="B17" s="72">
        <v>28550</v>
      </c>
      <c r="C17" s="73">
        <v>80260</v>
      </c>
      <c r="D17" s="74">
        <v>1360</v>
      </c>
      <c r="E17" s="75">
        <f t="shared" si="0"/>
        <v>110170</v>
      </c>
      <c r="F17" s="132"/>
    </row>
    <row r="18" spans="1:6" ht="12.75">
      <c r="A18" s="8" t="s">
        <v>35</v>
      </c>
      <c r="B18" s="72">
        <v>5000</v>
      </c>
      <c r="C18" s="73">
        <v>20000</v>
      </c>
      <c r="D18" s="74">
        <v>1000</v>
      </c>
      <c r="E18" s="75">
        <f>B18+C18+D18</f>
        <v>26000</v>
      </c>
      <c r="F18" s="132"/>
    </row>
    <row r="19" spans="1:6" ht="12.75">
      <c r="A19" s="8" t="s">
        <v>52</v>
      </c>
      <c r="B19" s="72">
        <v>8680</v>
      </c>
      <c r="C19" s="73">
        <v>14840</v>
      </c>
      <c r="D19" s="74">
        <v>2320</v>
      </c>
      <c r="E19" s="75">
        <f>B19+C19+D19</f>
        <v>25840</v>
      </c>
      <c r="F19" s="132"/>
    </row>
    <row r="20" spans="1:6" ht="12.75">
      <c r="A20" s="8" t="s">
        <v>6</v>
      </c>
      <c r="B20" s="72">
        <v>4440</v>
      </c>
      <c r="C20" s="73">
        <v>13300</v>
      </c>
      <c r="D20" s="74">
        <v>2600</v>
      </c>
      <c r="E20" s="75">
        <f>B20+C20+D20</f>
        <v>20340</v>
      </c>
      <c r="F20" s="132"/>
    </row>
    <row r="21" spans="1:6" ht="13.5" thickBot="1">
      <c r="A21" s="10" t="s">
        <v>53</v>
      </c>
      <c r="B21" s="119">
        <v>3330</v>
      </c>
      <c r="C21" s="120">
        <v>7850</v>
      </c>
      <c r="D21" s="121">
        <v>90</v>
      </c>
      <c r="E21" s="122">
        <f>B21+C21+D21</f>
        <v>11270</v>
      </c>
      <c r="F21" s="132"/>
    </row>
    <row r="22" spans="1:6" ht="14.25" thickBot="1" thickTop="1">
      <c r="A22" s="65" t="s">
        <v>21</v>
      </c>
      <c r="B22" s="79">
        <f>SUM(B6:B21)</f>
        <v>194908</v>
      </c>
      <c r="C22" s="80">
        <f>SUM(C6:C21)</f>
        <v>741118</v>
      </c>
      <c r="D22" s="81">
        <f>SUM(D6:D21)</f>
        <v>45366</v>
      </c>
      <c r="E22" s="82">
        <f>SUM(E6:E21)</f>
        <v>981392</v>
      </c>
      <c r="F22" s="132"/>
    </row>
    <row r="23" spans="1:6" ht="13.5" thickTop="1">
      <c r="A23" s="7" t="s">
        <v>60</v>
      </c>
      <c r="B23" s="68">
        <v>4418</v>
      </c>
      <c r="C23" s="69">
        <v>10867</v>
      </c>
      <c r="D23" s="70">
        <v>424</v>
      </c>
      <c r="E23" s="71">
        <f aca="true" t="shared" si="1" ref="E23:E28">B23+C23+D23</f>
        <v>15709</v>
      </c>
      <c r="F23" s="132"/>
    </row>
    <row r="24" spans="1:6" ht="12.75">
      <c r="A24" s="8" t="s">
        <v>41</v>
      </c>
      <c r="B24" s="72">
        <v>1551</v>
      </c>
      <c r="C24" s="73">
        <v>4918</v>
      </c>
      <c r="D24" s="74">
        <v>22</v>
      </c>
      <c r="E24" s="75">
        <f t="shared" si="1"/>
        <v>6491</v>
      </c>
      <c r="F24" s="132"/>
    </row>
    <row r="25" spans="1:6" ht="12.75">
      <c r="A25" s="9" t="s">
        <v>42</v>
      </c>
      <c r="B25" s="126">
        <v>200</v>
      </c>
      <c r="C25" s="127">
        <v>846</v>
      </c>
      <c r="D25" s="128">
        <v>1479</v>
      </c>
      <c r="E25" s="129">
        <f t="shared" si="1"/>
        <v>2525</v>
      </c>
      <c r="F25" s="132"/>
    </row>
    <row r="26" spans="1:6" ht="12.75">
      <c r="A26" s="8" t="s">
        <v>56</v>
      </c>
      <c r="B26" s="134">
        <v>1052</v>
      </c>
      <c r="C26" s="73">
        <v>2444</v>
      </c>
      <c r="D26" s="74">
        <v>3019</v>
      </c>
      <c r="E26" s="75">
        <f t="shared" si="1"/>
        <v>6515</v>
      </c>
      <c r="F26" s="132"/>
    </row>
    <row r="27" spans="1:6" ht="12.75">
      <c r="A27" s="8" t="s">
        <v>58</v>
      </c>
      <c r="B27" s="134">
        <v>10690</v>
      </c>
      <c r="C27" s="73">
        <v>37150</v>
      </c>
      <c r="D27" s="74">
        <v>1090</v>
      </c>
      <c r="E27" s="75">
        <f t="shared" si="1"/>
        <v>48930</v>
      </c>
      <c r="F27" s="132"/>
    </row>
    <row r="28" spans="1:6" ht="12.75">
      <c r="A28" s="136" t="s">
        <v>59</v>
      </c>
      <c r="B28" s="137">
        <v>2047</v>
      </c>
      <c r="C28" s="138">
        <v>4183</v>
      </c>
      <c r="D28" s="139">
        <v>230</v>
      </c>
      <c r="E28" s="140">
        <f t="shared" si="1"/>
        <v>6460</v>
      </c>
      <c r="F28" s="132"/>
    </row>
    <row r="29" spans="1:6" ht="12.75">
      <c r="A29" s="8" t="s">
        <v>62</v>
      </c>
      <c r="B29" s="72">
        <v>661</v>
      </c>
      <c r="C29" s="127">
        <v>2275</v>
      </c>
      <c r="D29" s="74">
        <v>44</v>
      </c>
      <c r="E29" s="75">
        <f>B29+C29+D29</f>
        <v>2980</v>
      </c>
      <c r="F29" s="132"/>
    </row>
    <row r="30" spans="1:6" ht="12.75">
      <c r="A30" s="8" t="s">
        <v>63</v>
      </c>
      <c r="B30" s="72">
        <v>615</v>
      </c>
      <c r="C30" s="73">
        <v>2924</v>
      </c>
      <c r="D30" s="74">
        <v>490</v>
      </c>
      <c r="E30" s="149">
        <v>4029</v>
      </c>
      <c r="F30" s="132"/>
    </row>
    <row r="31" spans="1:6" ht="12.75" customHeight="1">
      <c r="A31" s="8" t="s">
        <v>64</v>
      </c>
      <c r="B31" s="72">
        <v>715</v>
      </c>
      <c r="C31" s="73">
        <v>1660</v>
      </c>
      <c r="D31" s="74">
        <v>5</v>
      </c>
      <c r="E31" s="75">
        <f>B31+C31+D31</f>
        <v>2380</v>
      </c>
      <c r="F31" s="132"/>
    </row>
    <row r="32" spans="1:6" ht="12.75" customHeight="1" thickBot="1">
      <c r="A32" s="147" t="s">
        <v>70</v>
      </c>
      <c r="B32" s="148">
        <v>2895</v>
      </c>
      <c r="C32" s="80">
        <v>9695</v>
      </c>
      <c r="D32" s="81">
        <v>609</v>
      </c>
      <c r="E32" s="82">
        <f>B32+C32+D32</f>
        <v>13199</v>
      </c>
      <c r="F32" s="132"/>
    </row>
    <row r="33" spans="1:6" ht="14.25" thickBot="1" thickTop="1">
      <c r="A33" s="65" t="s">
        <v>69</v>
      </c>
      <c r="B33" s="79">
        <f>SUM(B22:B32)</f>
        <v>219752</v>
      </c>
      <c r="C33" s="80">
        <f>SUM(C22:C32)</f>
        <v>818080</v>
      </c>
      <c r="D33" s="81">
        <f>SUM(D22:D32)</f>
        <v>52778</v>
      </c>
      <c r="E33" s="82">
        <f>SUM(E22:E32)</f>
        <v>1090610</v>
      </c>
      <c r="F33" s="132"/>
    </row>
    <row r="34" ht="13.5" thickTop="1"/>
    <row r="36" spans="1:5" ht="15.75">
      <c r="A36" s="153"/>
      <c r="B36" s="153"/>
      <c r="C36" s="153"/>
      <c r="D36" s="153"/>
      <c r="E36" s="153"/>
    </row>
    <row r="37" spans="1:5" ht="15.75">
      <c r="A37" s="153"/>
      <c r="B37" s="153"/>
      <c r="C37" s="153"/>
      <c r="D37" s="153"/>
      <c r="E37" s="153"/>
    </row>
    <row r="39" ht="12.75">
      <c r="A39" s="11" t="s">
        <v>7</v>
      </c>
    </row>
    <row r="40" ht="13.5" thickBot="1"/>
    <row r="41" spans="1:4" ht="14.25" thickBot="1" thickTop="1">
      <c r="A41" s="85"/>
      <c r="B41" s="86" t="s">
        <v>19</v>
      </c>
      <c r="C41" s="87" t="s">
        <v>27</v>
      </c>
      <c r="D41" s="88" t="s">
        <v>3</v>
      </c>
    </row>
    <row r="42" spans="1:5" ht="13.5" thickTop="1">
      <c r="A42" s="89" t="s">
        <v>48</v>
      </c>
      <c r="B42" s="90">
        <v>4154</v>
      </c>
      <c r="C42" s="91">
        <v>31847</v>
      </c>
      <c r="D42" s="92">
        <f aca="true" t="shared" si="2" ref="D42:D56">B42+C42</f>
        <v>36001</v>
      </c>
      <c r="E42" s="132"/>
    </row>
    <row r="43" spans="1:5" ht="12.75">
      <c r="A43" s="84" t="s">
        <v>31</v>
      </c>
      <c r="B43" s="93">
        <v>1500</v>
      </c>
      <c r="C43" s="94">
        <v>8250</v>
      </c>
      <c r="D43" s="95">
        <f t="shared" si="2"/>
        <v>9750</v>
      </c>
      <c r="E43" s="132"/>
    </row>
    <row r="44" spans="1:5" ht="12.75">
      <c r="A44" s="84" t="s">
        <v>4</v>
      </c>
      <c r="B44" s="93">
        <v>21800</v>
      </c>
      <c r="C44" s="94">
        <v>134000</v>
      </c>
      <c r="D44" s="95">
        <f t="shared" si="2"/>
        <v>155800</v>
      </c>
      <c r="E44" s="132"/>
    </row>
    <row r="45" spans="1:5" ht="12.75">
      <c r="A45" s="84" t="s">
        <v>36</v>
      </c>
      <c r="B45" s="93">
        <v>2977</v>
      </c>
      <c r="C45" s="94">
        <v>14986</v>
      </c>
      <c r="D45" s="95">
        <f t="shared" si="2"/>
        <v>17963</v>
      </c>
      <c r="E45" s="132"/>
    </row>
    <row r="46" spans="1:5" ht="12.75">
      <c r="A46" s="84" t="s">
        <v>54</v>
      </c>
      <c r="B46" s="93">
        <v>15332</v>
      </c>
      <c r="C46" s="94">
        <v>81629</v>
      </c>
      <c r="D46" s="95">
        <f t="shared" si="2"/>
        <v>96961</v>
      </c>
      <c r="E46" s="132"/>
    </row>
    <row r="47" spans="1:5" ht="12.75">
      <c r="A47" s="84" t="s">
        <v>38</v>
      </c>
      <c r="B47" s="93">
        <v>17300</v>
      </c>
      <c r="C47" s="94">
        <v>124800</v>
      </c>
      <c r="D47" s="95">
        <f t="shared" si="2"/>
        <v>142100</v>
      </c>
      <c r="E47" s="132"/>
    </row>
    <row r="48" spans="1:5" ht="12.75">
      <c r="A48" s="84" t="s">
        <v>50</v>
      </c>
      <c r="B48" s="93">
        <v>2130</v>
      </c>
      <c r="C48" s="94">
        <v>10470</v>
      </c>
      <c r="D48" s="95">
        <f t="shared" si="2"/>
        <v>12600</v>
      </c>
      <c r="E48" s="132"/>
    </row>
    <row r="49" spans="1:5" ht="12.75">
      <c r="A49" s="84" t="s">
        <v>20</v>
      </c>
      <c r="B49" s="93">
        <v>9550</v>
      </c>
      <c r="C49" s="94">
        <v>74097</v>
      </c>
      <c r="D49" s="95">
        <f t="shared" si="2"/>
        <v>83647</v>
      </c>
      <c r="E49" s="132"/>
    </row>
    <row r="50" spans="1:5" ht="12.75">
      <c r="A50" s="84" t="s">
        <v>5</v>
      </c>
      <c r="B50" s="93"/>
      <c r="C50" s="94">
        <v>6252</v>
      </c>
      <c r="D50" s="95">
        <f t="shared" si="2"/>
        <v>6252</v>
      </c>
      <c r="E50" s="132"/>
    </row>
    <row r="51" spans="1:5" ht="12.75">
      <c r="A51" s="84" t="s">
        <v>51</v>
      </c>
      <c r="B51" s="93">
        <v>9129</v>
      </c>
      <c r="C51" s="94">
        <v>17652</v>
      </c>
      <c r="D51" s="95">
        <f t="shared" si="2"/>
        <v>26781</v>
      </c>
      <c r="E51" s="132"/>
    </row>
    <row r="52" spans="1:5" ht="12.75">
      <c r="A52" s="84" t="s">
        <v>34</v>
      </c>
      <c r="B52" s="93">
        <v>2828</v>
      </c>
      <c r="C52" s="94">
        <v>14185</v>
      </c>
      <c r="D52" s="95">
        <v>17013</v>
      </c>
      <c r="E52" s="132"/>
    </row>
    <row r="53" spans="1:5" ht="12.75">
      <c r="A53" s="96" t="s">
        <v>37</v>
      </c>
      <c r="B53" s="93">
        <v>23780</v>
      </c>
      <c r="C53" s="94">
        <v>56480</v>
      </c>
      <c r="D53" s="95">
        <f t="shared" si="2"/>
        <v>80260</v>
      </c>
      <c r="E53" s="132"/>
    </row>
    <row r="54" spans="1:16" ht="12.75">
      <c r="A54" s="84" t="s">
        <v>35</v>
      </c>
      <c r="B54" s="93">
        <v>2000</v>
      </c>
      <c r="C54" s="94">
        <v>18000</v>
      </c>
      <c r="D54" s="95">
        <f t="shared" si="2"/>
        <v>20000</v>
      </c>
      <c r="E54" s="132"/>
      <c r="P54" s="118"/>
    </row>
    <row r="55" spans="1:16" ht="12.75">
      <c r="A55" s="84" t="s">
        <v>52</v>
      </c>
      <c r="B55" s="93">
        <v>2450</v>
      </c>
      <c r="C55" s="94">
        <v>12390</v>
      </c>
      <c r="D55" s="95">
        <f t="shared" si="2"/>
        <v>14840</v>
      </c>
      <c r="E55" s="132"/>
      <c r="P55" s="118"/>
    </row>
    <row r="56" spans="1:5" ht="12.75">
      <c r="A56" s="84" t="s">
        <v>6</v>
      </c>
      <c r="B56" s="93">
        <v>2030</v>
      </c>
      <c r="C56" s="94">
        <v>11270</v>
      </c>
      <c r="D56" s="95">
        <f t="shared" si="2"/>
        <v>13300</v>
      </c>
      <c r="E56" s="132"/>
    </row>
    <row r="57" spans="1:7" ht="13.5" thickBot="1">
      <c r="A57" s="10" t="s">
        <v>53</v>
      </c>
      <c r="B57" s="76">
        <v>630</v>
      </c>
      <c r="C57" s="77">
        <v>7220</v>
      </c>
      <c r="D57" s="78">
        <f>B57+C57</f>
        <v>7850</v>
      </c>
      <c r="E57" s="132"/>
      <c r="G57" s="118"/>
    </row>
    <row r="58" spans="1:11" ht="14.25" thickBot="1" thickTop="1">
      <c r="A58" s="117" t="s">
        <v>21</v>
      </c>
      <c r="B58" s="76">
        <f>SUM(B42:B57)</f>
        <v>117590</v>
      </c>
      <c r="C58" s="77">
        <f>SUM(C42:C57)</f>
        <v>623528</v>
      </c>
      <c r="D58" s="78">
        <f>SUM(D42:D57)</f>
        <v>741118</v>
      </c>
      <c r="E58" s="132"/>
      <c r="K58" s="118"/>
    </row>
    <row r="59" spans="1:5" ht="13.5" thickTop="1">
      <c r="A59" s="7" t="s">
        <v>60</v>
      </c>
      <c r="B59" s="68">
        <v>890</v>
      </c>
      <c r="C59" s="111">
        <v>9977</v>
      </c>
      <c r="D59" s="112">
        <f aca="true" t="shared" si="3" ref="D59:D64">B59+C59</f>
        <v>10867</v>
      </c>
      <c r="E59" s="132"/>
    </row>
    <row r="60" spans="1:5" ht="12.75">
      <c r="A60" s="8" t="s">
        <v>41</v>
      </c>
      <c r="B60" s="72">
        <v>68</v>
      </c>
      <c r="C60" s="113">
        <v>4850</v>
      </c>
      <c r="D60" s="114">
        <f t="shared" si="3"/>
        <v>4918</v>
      </c>
      <c r="E60" s="132"/>
    </row>
    <row r="61" spans="1:5" ht="12.75">
      <c r="A61" s="9" t="s">
        <v>42</v>
      </c>
      <c r="B61" s="126">
        <v>282</v>
      </c>
      <c r="C61" s="130">
        <v>564</v>
      </c>
      <c r="D61" s="131">
        <f t="shared" si="3"/>
        <v>846</v>
      </c>
      <c r="E61" s="132"/>
    </row>
    <row r="62" spans="1:5" ht="12.75">
      <c r="A62" s="8" t="s">
        <v>56</v>
      </c>
      <c r="B62" s="72">
        <v>789</v>
      </c>
      <c r="C62" s="113">
        <v>1655</v>
      </c>
      <c r="D62" s="114">
        <f t="shared" si="3"/>
        <v>2444</v>
      </c>
      <c r="E62" s="132"/>
    </row>
    <row r="63" spans="1:5" ht="12.75">
      <c r="A63" s="8" t="s">
        <v>58</v>
      </c>
      <c r="B63" s="72">
        <v>800</v>
      </c>
      <c r="C63" s="113">
        <v>36350</v>
      </c>
      <c r="D63" s="114">
        <f t="shared" si="3"/>
        <v>37150</v>
      </c>
      <c r="E63" s="132"/>
    </row>
    <row r="64" spans="1:5" ht="12.75">
      <c r="A64" s="136" t="s">
        <v>59</v>
      </c>
      <c r="B64" s="141">
        <v>202</v>
      </c>
      <c r="C64" s="142">
        <v>3981</v>
      </c>
      <c r="D64" s="143">
        <f t="shared" si="3"/>
        <v>4183</v>
      </c>
      <c r="E64" s="132"/>
    </row>
    <row r="65" spans="1:5" ht="12.75">
      <c r="A65" s="8" t="s">
        <v>62</v>
      </c>
      <c r="B65" s="72">
        <v>288</v>
      </c>
      <c r="C65" s="113">
        <v>1987</v>
      </c>
      <c r="D65" s="114">
        <f>B65+C65</f>
        <v>2275</v>
      </c>
      <c r="E65" s="132"/>
    </row>
    <row r="66" spans="1:5" ht="12.75">
      <c r="A66" s="9" t="s">
        <v>63</v>
      </c>
      <c r="B66" s="126">
        <v>131</v>
      </c>
      <c r="C66" s="130">
        <v>2793</v>
      </c>
      <c r="D66" s="131">
        <f>B66+C66</f>
        <v>2924</v>
      </c>
      <c r="E66" s="132"/>
    </row>
    <row r="67" spans="1:5" ht="12.75">
      <c r="A67" s="8" t="s">
        <v>64</v>
      </c>
      <c r="B67" s="72">
        <v>93</v>
      </c>
      <c r="C67" s="113">
        <v>1567</v>
      </c>
      <c r="D67" s="114">
        <f>B67+C67</f>
        <v>1660</v>
      </c>
      <c r="E67" s="132"/>
    </row>
    <row r="68" spans="1:5" ht="12.75" customHeight="1" thickBot="1">
      <c r="A68" s="147" t="s">
        <v>70</v>
      </c>
      <c r="B68" s="79">
        <v>690</v>
      </c>
      <c r="C68" s="115">
        <v>9005</v>
      </c>
      <c r="D68" s="150">
        <f>B68+C68</f>
        <v>9695</v>
      </c>
      <c r="E68" s="132"/>
    </row>
    <row r="69" spans="1:5" ht="14.25" thickBot="1" thickTop="1">
      <c r="A69" s="65" t="s">
        <v>69</v>
      </c>
      <c r="B69" s="79">
        <f>SUM(B58:B68)</f>
        <v>121823</v>
      </c>
      <c r="C69" s="115">
        <f>SUM(C58:C68)</f>
        <v>696257</v>
      </c>
      <c r="D69" s="116">
        <f>SUM(D58:D68)</f>
        <v>818080</v>
      </c>
      <c r="E69" s="132"/>
    </row>
    <row r="70" ht="13.5" thickTop="1"/>
    <row r="71" spans="1:8" ht="12.75">
      <c r="A71" s="154" t="s">
        <v>28</v>
      </c>
      <c r="B71" s="154"/>
      <c r="C71" s="154"/>
      <c r="D71" s="154"/>
      <c r="E71" s="154"/>
      <c r="F71" s="154"/>
      <c r="G71" s="154"/>
      <c r="H71" s="154"/>
    </row>
    <row r="72" spans="1:8" ht="12.75">
      <c r="A72" s="155" t="s">
        <v>46</v>
      </c>
      <c r="B72" s="155"/>
      <c r="C72" s="155"/>
      <c r="D72" s="155"/>
      <c r="E72" s="155"/>
      <c r="F72" s="155"/>
      <c r="G72" s="155"/>
      <c r="H72" s="155"/>
    </row>
    <row r="73" spans="1:8" ht="12.75">
      <c r="A73" s="154" t="s">
        <v>29</v>
      </c>
      <c r="B73" s="154"/>
      <c r="C73" s="154"/>
      <c r="D73" s="154"/>
      <c r="E73" s="154"/>
      <c r="F73" s="154"/>
      <c r="G73" s="154"/>
      <c r="H73" s="154"/>
    </row>
    <row r="74" spans="1:8" ht="12.75">
      <c r="A74" s="154" t="s">
        <v>30</v>
      </c>
      <c r="B74" s="154"/>
      <c r="C74" s="154"/>
      <c r="D74" s="154"/>
      <c r="E74" s="154"/>
      <c r="F74" s="154"/>
      <c r="G74" s="154"/>
      <c r="H74" s="154"/>
    </row>
    <row r="75" spans="1:8" ht="12.75">
      <c r="A75" s="154" t="s">
        <v>47</v>
      </c>
      <c r="B75" s="154"/>
      <c r="C75" s="154"/>
      <c r="D75" s="154"/>
      <c r="E75" s="154"/>
      <c r="F75" s="154"/>
      <c r="G75" s="154"/>
      <c r="H75" s="154"/>
    </row>
  </sheetData>
  <sheetProtection/>
  <mergeCells count="7">
    <mergeCell ref="A36:E36"/>
    <mergeCell ref="A75:H75"/>
    <mergeCell ref="A71:H71"/>
    <mergeCell ref="A72:H72"/>
    <mergeCell ref="A73:H73"/>
    <mergeCell ref="A74:H74"/>
    <mergeCell ref="A37:E37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tabSelected="1" zoomScalePageLayoutView="0" workbookViewId="0" topLeftCell="A6">
      <selection activeCell="E7" sqref="E7"/>
    </sheetView>
  </sheetViews>
  <sheetFormatPr defaultColWidth="9.140625" defaultRowHeight="12.75"/>
  <cols>
    <col min="1" max="1" width="15.7109375" style="6" customWidth="1"/>
    <col min="2" max="2" width="15.00390625" style="6" customWidth="1"/>
    <col min="3" max="3" width="14.140625" style="6" customWidth="1"/>
    <col min="4" max="4" width="15.140625" style="6" customWidth="1"/>
    <col min="5" max="5" width="14.140625" style="6" customWidth="1"/>
    <col min="6" max="6" width="15.140625" style="6" customWidth="1"/>
    <col min="7" max="7" width="14.140625" style="6" customWidth="1"/>
    <col min="8" max="8" width="15.140625" style="6" customWidth="1"/>
    <col min="9" max="9" width="14.140625" style="6" customWidth="1"/>
    <col min="10" max="90" width="9.140625" style="14" customWidth="1"/>
    <col min="91" max="16384" width="9.140625" style="6" customWidth="1"/>
  </cols>
  <sheetData>
    <row r="1" spans="1:9" ht="15.75">
      <c r="A1" s="156" t="s">
        <v>43</v>
      </c>
      <c r="B1" s="157"/>
      <c r="C1" s="157"/>
      <c r="D1" s="157"/>
      <c r="E1" s="157"/>
      <c r="F1" s="157"/>
      <c r="G1" s="157"/>
      <c r="H1" s="157"/>
      <c r="I1" s="157"/>
    </row>
    <row r="3" spans="1:9" ht="12.75">
      <c r="A3" s="159" t="s">
        <v>66</v>
      </c>
      <c r="B3" s="159"/>
      <c r="C3" s="159"/>
      <c r="D3" s="159"/>
      <c r="E3" s="159"/>
      <c r="F3" s="159"/>
      <c r="G3" s="159"/>
      <c r="H3" s="159"/>
      <c r="I3" s="159"/>
    </row>
    <row r="4" spans="1:9" ht="18.75" customHeight="1">
      <c r="A4" s="159" t="s">
        <v>67</v>
      </c>
      <c r="B4" s="159"/>
      <c r="C4" s="159"/>
      <c r="D4" s="159"/>
      <c r="E4" s="159"/>
      <c r="F4" s="159"/>
      <c r="G4" s="159"/>
      <c r="H4" s="159"/>
      <c r="I4" s="159"/>
    </row>
    <row r="5" spans="1:9" ht="27" customHeight="1">
      <c r="A5" s="64"/>
      <c r="B5" s="13"/>
      <c r="C5" s="13"/>
      <c r="D5" s="13"/>
      <c r="E5" s="13" t="s">
        <v>22</v>
      </c>
      <c r="F5" s="13"/>
      <c r="G5" s="13"/>
      <c r="H5" s="13"/>
      <c r="I5" s="13"/>
    </row>
    <row r="6" spans="1:5" s="14" customFormat="1" ht="14.25" customHeight="1" thickBot="1">
      <c r="A6" s="12"/>
      <c r="B6" s="12"/>
      <c r="C6" s="12"/>
      <c r="D6" s="13"/>
      <c r="E6" s="12"/>
    </row>
    <row r="7" spans="1:8" s="14" customFormat="1" ht="39" thickTop="1">
      <c r="A7" s="15"/>
      <c r="B7" s="16"/>
      <c r="C7" s="16"/>
      <c r="D7" s="12"/>
      <c r="E7" s="12"/>
      <c r="H7" s="53" t="s">
        <v>71</v>
      </c>
    </row>
    <row r="8" spans="1:8" s="14" customFormat="1" ht="26.25" thickBot="1">
      <c r="A8" s="16"/>
      <c r="B8" s="17"/>
      <c r="C8" s="17"/>
      <c r="H8" s="54" t="s">
        <v>72</v>
      </c>
    </row>
    <row r="9" spans="1:5" s="20" customFormat="1" ht="16.5" thickTop="1">
      <c r="A9" s="18" t="s">
        <v>32</v>
      </c>
      <c r="B9" s="19"/>
      <c r="C9" s="19"/>
      <c r="E9" s="21" t="s">
        <v>75</v>
      </c>
    </row>
    <row r="10" spans="1:4" s="14" customFormat="1" ht="13.5" thickBot="1">
      <c r="A10" s="16"/>
      <c r="B10" s="17"/>
      <c r="C10" s="17"/>
      <c r="D10" s="17"/>
    </row>
    <row r="11" spans="1:9" ht="24.75" customHeight="1" thickTop="1">
      <c r="A11" s="59" t="s">
        <v>16</v>
      </c>
      <c r="B11" s="22" t="s">
        <v>23</v>
      </c>
      <c r="C11" s="23"/>
      <c r="D11" s="24" t="s">
        <v>24</v>
      </c>
      <c r="E11" s="24"/>
      <c r="F11" s="24" t="s">
        <v>25</v>
      </c>
      <c r="G11" s="25"/>
      <c r="H11" s="24" t="s">
        <v>26</v>
      </c>
      <c r="I11" s="26"/>
    </row>
    <row r="12" spans="1:10" s="33" customFormat="1" ht="20.25" customHeight="1">
      <c r="A12" s="58" t="s">
        <v>17</v>
      </c>
      <c r="B12" s="27" t="s">
        <v>8</v>
      </c>
      <c r="C12" s="28"/>
      <c r="D12" s="29" t="s">
        <v>8</v>
      </c>
      <c r="E12" s="30"/>
      <c r="F12" s="31" t="s">
        <v>8</v>
      </c>
      <c r="G12" s="30"/>
      <c r="H12" s="31" t="s">
        <v>8</v>
      </c>
      <c r="I12" s="32"/>
      <c r="J12" s="15"/>
    </row>
    <row r="13" spans="1:10" s="33" customFormat="1" ht="27.75" customHeight="1" thickBot="1">
      <c r="A13" s="34" t="s">
        <v>18</v>
      </c>
      <c r="B13" s="35" t="s">
        <v>9</v>
      </c>
      <c r="C13" s="36" t="s">
        <v>10</v>
      </c>
      <c r="D13" s="37" t="s">
        <v>9</v>
      </c>
      <c r="E13" s="38" t="s">
        <v>10</v>
      </c>
      <c r="F13" s="35" t="s">
        <v>9</v>
      </c>
      <c r="G13" s="38" t="s">
        <v>10</v>
      </c>
      <c r="H13" s="39" t="s">
        <v>11</v>
      </c>
      <c r="I13" s="40" t="s">
        <v>10</v>
      </c>
      <c r="J13" s="15"/>
    </row>
    <row r="14" spans="1:90" ht="12.75">
      <c r="A14" s="41" t="s">
        <v>76</v>
      </c>
      <c r="B14" s="42">
        <v>174</v>
      </c>
      <c r="C14" s="43">
        <v>611</v>
      </c>
      <c r="D14" s="83">
        <v>86</v>
      </c>
      <c r="E14" s="43">
        <v>3110</v>
      </c>
      <c r="F14" s="44">
        <v>292</v>
      </c>
      <c r="G14" s="43">
        <v>296</v>
      </c>
      <c r="H14" s="44">
        <v>99</v>
      </c>
      <c r="I14" s="45">
        <v>4017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</row>
    <row r="15" spans="1:90" ht="12.75">
      <c r="A15" s="46" t="s">
        <v>77</v>
      </c>
      <c r="B15" s="42">
        <v>192</v>
      </c>
      <c r="C15" s="43">
        <v>577</v>
      </c>
      <c r="D15" s="44">
        <v>123</v>
      </c>
      <c r="E15" s="43">
        <v>1199</v>
      </c>
      <c r="F15" s="44">
        <v>544</v>
      </c>
      <c r="G15" s="43">
        <v>408</v>
      </c>
      <c r="H15" s="44">
        <v>162</v>
      </c>
      <c r="I15" s="45">
        <v>2184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</row>
    <row r="16" spans="1:90" ht="12.75">
      <c r="A16" s="46" t="s">
        <v>78</v>
      </c>
      <c r="B16" s="42">
        <v>134</v>
      </c>
      <c r="C16" s="43">
        <v>6996</v>
      </c>
      <c r="D16" s="44">
        <v>118</v>
      </c>
      <c r="E16" s="43">
        <v>18377</v>
      </c>
      <c r="F16" s="44">
        <v>165</v>
      </c>
      <c r="G16" s="43">
        <v>2281</v>
      </c>
      <c r="H16" s="44">
        <v>125</v>
      </c>
      <c r="I16" s="45">
        <f aca="true" t="shared" si="0" ref="I16:I28">SUM(G16,E16,C16)</f>
        <v>27654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</row>
    <row r="17" spans="1:90" ht="12.75">
      <c r="A17" s="46" t="s">
        <v>79</v>
      </c>
      <c r="B17" s="42">
        <v>114</v>
      </c>
      <c r="C17" s="43">
        <v>987</v>
      </c>
      <c r="D17" s="44">
        <v>114</v>
      </c>
      <c r="E17" s="43">
        <v>2039</v>
      </c>
      <c r="F17" s="44">
        <v>224</v>
      </c>
      <c r="G17" s="43">
        <v>966</v>
      </c>
      <c r="H17" s="44">
        <v>129</v>
      </c>
      <c r="I17" s="45">
        <v>3992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</row>
    <row r="18" spans="1:90" ht="12.75">
      <c r="A18" s="46" t="s">
        <v>80</v>
      </c>
      <c r="B18" s="42">
        <v>146</v>
      </c>
      <c r="C18" s="43">
        <v>2116</v>
      </c>
      <c r="D18" s="44">
        <v>104</v>
      </c>
      <c r="E18" s="43">
        <v>10049</v>
      </c>
      <c r="F18" s="44">
        <v>272</v>
      </c>
      <c r="G18" s="43">
        <v>2214</v>
      </c>
      <c r="H18" s="44">
        <v>120</v>
      </c>
      <c r="I18" s="45">
        <f t="shared" si="0"/>
        <v>14379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</row>
    <row r="19" spans="1:90" ht="12.75">
      <c r="A19" s="46" t="s">
        <v>81</v>
      </c>
      <c r="B19" s="42">
        <v>137</v>
      </c>
      <c r="C19" s="43">
        <v>2942</v>
      </c>
      <c r="D19" s="44">
        <v>107</v>
      </c>
      <c r="E19" s="43">
        <v>15219</v>
      </c>
      <c r="F19" s="44">
        <v>294</v>
      </c>
      <c r="G19" s="43">
        <v>1266</v>
      </c>
      <c r="H19" s="44">
        <v>116</v>
      </c>
      <c r="I19" s="45">
        <f t="shared" si="0"/>
        <v>19427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</row>
    <row r="20" spans="1:90" ht="12.75">
      <c r="A20" s="46" t="s">
        <v>82</v>
      </c>
      <c r="B20" s="42">
        <v>94</v>
      </c>
      <c r="C20" s="43">
        <v>351</v>
      </c>
      <c r="D20" s="44">
        <v>148</v>
      </c>
      <c r="E20" s="43">
        <v>1866</v>
      </c>
      <c r="F20" s="44">
        <v>224</v>
      </c>
      <c r="G20" s="43">
        <v>177</v>
      </c>
      <c r="H20" s="44">
        <v>140</v>
      </c>
      <c r="I20" s="45">
        <v>2394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</row>
    <row r="21" spans="1:90" ht="12.75">
      <c r="A21" s="46" t="s">
        <v>83</v>
      </c>
      <c r="B21" s="42">
        <v>135</v>
      </c>
      <c r="C21" s="43">
        <v>2970</v>
      </c>
      <c r="D21" s="44">
        <v>97</v>
      </c>
      <c r="E21" s="43">
        <v>8123</v>
      </c>
      <c r="F21" s="44">
        <v>1842</v>
      </c>
      <c r="G21" s="43">
        <v>4931</v>
      </c>
      <c r="H21" s="44">
        <v>148</v>
      </c>
      <c r="I21" s="45">
        <v>16024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</row>
    <row r="22" spans="1:90" ht="12.75">
      <c r="A22" s="46" t="s">
        <v>84</v>
      </c>
      <c r="B22" s="42">
        <v>112</v>
      </c>
      <c r="C22" s="43">
        <v>108</v>
      </c>
      <c r="D22" s="44">
        <v>98</v>
      </c>
      <c r="E22" s="43">
        <v>611</v>
      </c>
      <c r="F22" s="44">
        <v>250</v>
      </c>
      <c r="G22" s="43">
        <v>1</v>
      </c>
      <c r="H22" s="44">
        <v>100</v>
      </c>
      <c r="I22" s="45">
        <f t="shared" si="0"/>
        <v>720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</row>
    <row r="23" spans="1:90" ht="12.75">
      <c r="A23" s="46" t="s">
        <v>85</v>
      </c>
      <c r="B23" s="42">
        <v>157</v>
      </c>
      <c r="C23" s="43">
        <v>1786</v>
      </c>
      <c r="D23" s="44">
        <v>125</v>
      </c>
      <c r="E23" s="43">
        <v>3339</v>
      </c>
      <c r="F23" s="44">
        <v>6063</v>
      </c>
      <c r="G23" s="43">
        <v>1740</v>
      </c>
      <c r="H23" s="44">
        <v>179</v>
      </c>
      <c r="I23" s="45">
        <f t="shared" si="0"/>
        <v>6865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</row>
    <row r="24" spans="1:90" ht="12.75">
      <c r="A24" s="46" t="s">
        <v>87</v>
      </c>
      <c r="B24" s="42">
        <v>201</v>
      </c>
      <c r="C24" s="43">
        <v>693</v>
      </c>
      <c r="D24" s="44">
        <v>115</v>
      </c>
      <c r="E24" s="43">
        <v>1964</v>
      </c>
      <c r="F24" s="44">
        <v>204</v>
      </c>
      <c r="G24" s="43">
        <v>393</v>
      </c>
      <c r="H24" s="44">
        <v>136</v>
      </c>
      <c r="I24" s="45">
        <f t="shared" si="0"/>
        <v>3050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</row>
    <row r="25" spans="1:90" ht="12.75">
      <c r="A25" s="52" t="s">
        <v>88</v>
      </c>
      <c r="B25" s="42">
        <v>100</v>
      </c>
      <c r="C25" s="43">
        <v>2868</v>
      </c>
      <c r="D25" s="44">
        <v>98</v>
      </c>
      <c r="E25" s="43">
        <v>7846</v>
      </c>
      <c r="F25" s="44">
        <v>474</v>
      </c>
      <c r="G25" s="43">
        <v>644</v>
      </c>
      <c r="H25" s="44">
        <v>103</v>
      </c>
      <c r="I25" s="45">
        <f t="shared" si="0"/>
        <v>11358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</row>
    <row r="26" spans="1:90" ht="12.75">
      <c r="A26" s="46" t="s">
        <v>89</v>
      </c>
      <c r="B26" s="42">
        <v>139</v>
      </c>
      <c r="C26" s="43">
        <v>693</v>
      </c>
      <c r="D26" s="44">
        <v>91</v>
      </c>
      <c r="E26" s="43">
        <v>1829</v>
      </c>
      <c r="F26" s="44">
        <v>681</v>
      </c>
      <c r="G26" s="43">
        <v>681</v>
      </c>
      <c r="H26" s="44">
        <v>123</v>
      </c>
      <c r="I26" s="45">
        <v>3203</v>
      </c>
      <c r="J26" s="110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</row>
    <row r="27" spans="1:90" ht="12.75">
      <c r="A27" s="46" t="s">
        <v>90</v>
      </c>
      <c r="B27" s="42">
        <v>115</v>
      </c>
      <c r="C27" s="43">
        <v>1001</v>
      </c>
      <c r="D27" s="44">
        <v>122</v>
      </c>
      <c r="E27" s="43">
        <v>1814</v>
      </c>
      <c r="F27" s="44">
        <v>390</v>
      </c>
      <c r="G27" s="43">
        <v>904</v>
      </c>
      <c r="H27" s="44">
        <v>144</v>
      </c>
      <c r="I27" s="45">
        <v>3719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</row>
    <row r="28" spans="1:90" ht="12.75" customHeight="1">
      <c r="A28" s="46" t="s">
        <v>86</v>
      </c>
      <c r="B28" s="101">
        <v>127</v>
      </c>
      <c r="C28" s="100">
        <v>565</v>
      </c>
      <c r="D28" s="44">
        <v>145</v>
      </c>
      <c r="E28" s="43">
        <v>1926</v>
      </c>
      <c r="F28" s="44">
        <v>208</v>
      </c>
      <c r="G28" s="43">
        <v>540</v>
      </c>
      <c r="H28" s="101">
        <v>149</v>
      </c>
      <c r="I28" s="45">
        <f t="shared" si="0"/>
        <v>3031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</row>
    <row r="29" spans="1:54" s="60" customFormat="1" ht="13.5" customHeight="1" thickBot="1">
      <c r="A29" s="99" t="s">
        <v>91</v>
      </c>
      <c r="B29" s="152">
        <v>88</v>
      </c>
      <c r="C29" s="97">
        <v>294</v>
      </c>
      <c r="D29" s="102">
        <v>96</v>
      </c>
      <c r="E29" s="98">
        <v>755</v>
      </c>
      <c r="F29" s="102">
        <v>1056</v>
      </c>
      <c r="G29" s="98">
        <v>95</v>
      </c>
      <c r="H29" s="102">
        <v>102</v>
      </c>
      <c r="I29" s="108">
        <v>1144</v>
      </c>
      <c r="J29" s="49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</row>
    <row r="30" spans="1:10" s="50" customFormat="1" ht="15" customHeight="1" thickBot="1">
      <c r="A30" s="107" t="s">
        <v>21</v>
      </c>
      <c r="B30" s="62">
        <v>131</v>
      </c>
      <c r="C30" s="103">
        <f>SUM(C14:C29)</f>
        <v>25558</v>
      </c>
      <c r="D30" s="104">
        <v>108</v>
      </c>
      <c r="E30" s="105">
        <f>SUM(E14:E29)</f>
        <v>80066</v>
      </c>
      <c r="F30" s="104">
        <v>387</v>
      </c>
      <c r="G30" s="105">
        <f>SUM(G14:G29)</f>
        <v>17537</v>
      </c>
      <c r="H30" s="62">
        <v>125</v>
      </c>
      <c r="I30" s="109">
        <f>SUM(I14:I29)</f>
        <v>123161</v>
      </c>
      <c r="J30" s="49"/>
    </row>
    <row r="31" spans="1:10" s="50" customFormat="1" ht="12.75" customHeight="1">
      <c r="A31" s="41" t="s">
        <v>92</v>
      </c>
      <c r="B31" s="42">
        <v>118</v>
      </c>
      <c r="C31" s="43">
        <v>522</v>
      </c>
      <c r="D31" s="44">
        <v>102</v>
      </c>
      <c r="E31" s="43">
        <v>1106</v>
      </c>
      <c r="F31" s="44">
        <v>210</v>
      </c>
      <c r="G31" s="43">
        <v>89</v>
      </c>
      <c r="H31" s="44">
        <v>109</v>
      </c>
      <c r="I31" s="45">
        <v>1717</v>
      </c>
      <c r="J31" s="49"/>
    </row>
    <row r="32" spans="1:10" s="50" customFormat="1" ht="12.75" customHeight="1">
      <c r="A32" s="46" t="s">
        <v>93</v>
      </c>
      <c r="B32" s="42">
        <v>95</v>
      </c>
      <c r="C32" s="43">
        <v>147</v>
      </c>
      <c r="D32" s="44">
        <v>90</v>
      </c>
      <c r="E32" s="43">
        <v>444</v>
      </c>
      <c r="F32" s="151">
        <v>44</v>
      </c>
      <c r="G32" s="43">
        <v>1</v>
      </c>
      <c r="H32" s="44">
        <v>91</v>
      </c>
      <c r="I32" s="45">
        <f>SUM(G32,E32,C32)</f>
        <v>592</v>
      </c>
      <c r="J32" s="49"/>
    </row>
    <row r="33" spans="1:10" s="50" customFormat="1" ht="12.75" customHeight="1">
      <c r="A33" s="46" t="s">
        <v>94</v>
      </c>
      <c r="B33" s="42">
        <v>94</v>
      </c>
      <c r="C33" s="43">
        <v>19</v>
      </c>
      <c r="D33" s="44">
        <v>106</v>
      </c>
      <c r="E33" s="43">
        <v>90</v>
      </c>
      <c r="F33" s="44">
        <v>90</v>
      </c>
      <c r="G33" s="43">
        <v>133</v>
      </c>
      <c r="H33" s="44">
        <v>96</v>
      </c>
      <c r="I33" s="45">
        <f>SUM(G33,E33,C33)</f>
        <v>242</v>
      </c>
      <c r="J33" s="49"/>
    </row>
    <row r="34" spans="1:10" s="50" customFormat="1" ht="12.75" customHeight="1">
      <c r="A34" s="46" t="s">
        <v>101</v>
      </c>
      <c r="B34" s="101">
        <v>93</v>
      </c>
      <c r="C34" s="100">
        <v>98</v>
      </c>
      <c r="D34" s="44">
        <v>102</v>
      </c>
      <c r="E34" s="100">
        <v>249</v>
      </c>
      <c r="F34" s="44">
        <v>101</v>
      </c>
      <c r="G34" s="100">
        <v>305</v>
      </c>
      <c r="H34" s="44">
        <v>100</v>
      </c>
      <c r="I34" s="45">
        <v>652</v>
      </c>
      <c r="J34" s="49"/>
    </row>
    <row r="35" spans="1:10" s="50" customFormat="1" ht="12.75" customHeight="1">
      <c r="A35" s="46" t="s">
        <v>95</v>
      </c>
      <c r="B35" s="101">
        <v>122</v>
      </c>
      <c r="C35" s="100">
        <v>1300</v>
      </c>
      <c r="D35" s="44">
        <v>109</v>
      </c>
      <c r="E35" s="100">
        <v>4035</v>
      </c>
      <c r="F35" s="44">
        <v>472</v>
      </c>
      <c r="G35" s="100">
        <v>515</v>
      </c>
      <c r="H35" s="44">
        <v>120</v>
      </c>
      <c r="I35" s="45">
        <v>5850</v>
      </c>
      <c r="J35" s="49"/>
    </row>
    <row r="36" spans="1:10" s="50" customFormat="1" ht="12.75" customHeight="1">
      <c r="A36" s="46" t="s">
        <v>96</v>
      </c>
      <c r="B36" s="101">
        <v>91</v>
      </c>
      <c r="C36" s="100">
        <v>187</v>
      </c>
      <c r="D36" s="44">
        <v>91</v>
      </c>
      <c r="E36" s="100">
        <v>380</v>
      </c>
      <c r="F36" s="44">
        <v>90</v>
      </c>
      <c r="G36" s="100">
        <v>21</v>
      </c>
      <c r="H36" s="44">
        <v>91</v>
      </c>
      <c r="I36" s="45">
        <v>588</v>
      </c>
      <c r="J36" s="49"/>
    </row>
    <row r="37" spans="1:10" s="50" customFormat="1" ht="12.75" customHeight="1">
      <c r="A37" s="46" t="s">
        <v>97</v>
      </c>
      <c r="B37" s="135">
        <v>79</v>
      </c>
      <c r="C37" s="43">
        <v>52</v>
      </c>
      <c r="D37" s="151">
        <v>80</v>
      </c>
      <c r="E37" s="43">
        <v>182</v>
      </c>
      <c r="F37" s="44">
        <v>537</v>
      </c>
      <c r="G37" s="43">
        <v>24</v>
      </c>
      <c r="H37" s="44">
        <v>87</v>
      </c>
      <c r="I37" s="45">
        <v>258</v>
      </c>
      <c r="J37" s="49"/>
    </row>
    <row r="38" spans="1:10" s="50" customFormat="1" ht="12.75" customHeight="1">
      <c r="A38" s="46" t="s">
        <v>98</v>
      </c>
      <c r="B38" s="42">
        <v>103</v>
      </c>
      <c r="C38" s="43">
        <v>63</v>
      </c>
      <c r="D38" s="44">
        <v>91</v>
      </c>
      <c r="E38" s="43">
        <v>265</v>
      </c>
      <c r="F38" s="44">
        <v>116</v>
      </c>
      <c r="G38" s="43">
        <v>57</v>
      </c>
      <c r="H38" s="44">
        <v>96</v>
      </c>
      <c r="I38" s="45">
        <f>SUM(G38,E38,C38)</f>
        <v>385</v>
      </c>
      <c r="J38" s="49"/>
    </row>
    <row r="39" spans="1:10" s="50" customFormat="1" ht="12.75" customHeight="1">
      <c r="A39" s="46" t="s">
        <v>99</v>
      </c>
      <c r="B39" s="44">
        <v>115</v>
      </c>
      <c r="C39" s="43">
        <v>82</v>
      </c>
      <c r="D39" s="44">
        <v>95</v>
      </c>
      <c r="E39" s="43">
        <v>158</v>
      </c>
      <c r="F39" s="44">
        <v>346</v>
      </c>
      <c r="G39" s="43">
        <v>2</v>
      </c>
      <c r="H39" s="44">
        <v>101</v>
      </c>
      <c r="I39" s="146">
        <v>242</v>
      </c>
      <c r="J39" s="49"/>
    </row>
    <row r="40" spans="1:10" s="50" customFormat="1" ht="12.75" customHeight="1" thickBot="1">
      <c r="A40" s="46" t="s">
        <v>100</v>
      </c>
      <c r="B40" s="145">
        <v>120</v>
      </c>
      <c r="C40" s="100">
        <v>346</v>
      </c>
      <c r="D40" s="151">
        <v>85</v>
      </c>
      <c r="E40" s="100">
        <v>827</v>
      </c>
      <c r="F40" s="44">
        <v>214</v>
      </c>
      <c r="G40" s="100">
        <v>130</v>
      </c>
      <c r="H40" s="44">
        <v>99</v>
      </c>
      <c r="I40" s="45">
        <v>1303</v>
      </c>
      <c r="J40" s="49"/>
    </row>
    <row r="41" spans="1:10" s="50" customFormat="1" ht="18" customHeight="1" thickBot="1">
      <c r="A41" s="66" t="s">
        <v>69</v>
      </c>
      <c r="B41" s="125">
        <v>129</v>
      </c>
      <c r="C41" s="47">
        <f>SUM(C30:C40)</f>
        <v>28374</v>
      </c>
      <c r="D41" s="63">
        <v>107</v>
      </c>
      <c r="E41" s="48">
        <f>SUM(E30:E40)</f>
        <v>87802</v>
      </c>
      <c r="F41" s="63">
        <v>356</v>
      </c>
      <c r="G41" s="48">
        <f>SUM(G30:G40)</f>
        <v>18814</v>
      </c>
      <c r="H41" s="63">
        <v>124</v>
      </c>
      <c r="I41" s="124">
        <f>SUM(I30:I40)</f>
        <v>134990</v>
      </c>
      <c r="J41" s="49"/>
    </row>
    <row r="42" spans="1:9" ht="16.5" thickTop="1">
      <c r="A42" s="123" t="s">
        <v>13</v>
      </c>
      <c r="B42" s="51"/>
      <c r="C42" s="51"/>
      <c r="D42" s="14"/>
      <c r="E42" s="14"/>
      <c r="F42" s="14"/>
      <c r="G42" s="14"/>
      <c r="H42" s="14"/>
      <c r="I42" s="14"/>
    </row>
    <row r="43" spans="1:10" ht="15.75">
      <c r="A43" s="20" t="s">
        <v>14</v>
      </c>
      <c r="B43" s="51"/>
      <c r="C43" s="51"/>
      <c r="D43" s="51"/>
      <c r="E43" s="51"/>
      <c r="F43" s="14"/>
      <c r="G43" s="14"/>
      <c r="H43" s="14"/>
      <c r="I43" s="14"/>
      <c r="J43" s="106"/>
    </row>
    <row r="44" spans="1:9" ht="15.75">
      <c r="A44" s="20" t="s">
        <v>15</v>
      </c>
      <c r="B44" s="51"/>
      <c r="C44" s="51"/>
      <c r="D44" s="51"/>
      <c r="E44" s="51"/>
      <c r="F44" s="14"/>
      <c r="G44" s="14"/>
      <c r="H44" s="14"/>
      <c r="I44" s="14"/>
    </row>
    <row r="45" spans="1:10" ht="12.75">
      <c r="A45" s="6" t="s">
        <v>44</v>
      </c>
      <c r="J45" s="106"/>
    </row>
    <row r="46" ht="12.75">
      <c r="A46" s="6" t="s">
        <v>45</v>
      </c>
    </row>
    <row r="47" spans="1:5" ht="12.75">
      <c r="A47" s="14" t="s">
        <v>12</v>
      </c>
      <c r="B47" s="51"/>
      <c r="C47" s="51"/>
      <c r="D47" s="51"/>
      <c r="E47" s="51"/>
    </row>
    <row r="48" spans="1:9" ht="12.75">
      <c r="A48" s="154" t="s">
        <v>39</v>
      </c>
      <c r="B48" s="154"/>
      <c r="C48" s="154"/>
      <c r="D48" s="154"/>
      <c r="E48" s="154"/>
      <c r="F48" s="154"/>
      <c r="G48" s="154"/>
      <c r="H48" s="154"/>
      <c r="I48" s="154"/>
    </row>
    <row r="49" spans="1:9" ht="12.75">
      <c r="A49" s="154" t="s">
        <v>40</v>
      </c>
      <c r="B49" s="154"/>
      <c r="C49" s="154"/>
      <c r="D49" s="154"/>
      <c r="E49" s="154"/>
      <c r="F49" s="154"/>
      <c r="G49" s="154"/>
      <c r="H49" s="154"/>
      <c r="I49" s="154"/>
    </row>
    <row r="50" spans="1:9" ht="12.75">
      <c r="A50" s="154" t="s">
        <v>55</v>
      </c>
      <c r="B50" s="158"/>
      <c r="C50" s="158"/>
      <c r="D50" s="158"/>
      <c r="E50" s="158"/>
      <c r="F50" s="158"/>
      <c r="G50" s="158"/>
      <c r="H50" s="158"/>
      <c r="I50" s="158"/>
    </row>
    <row r="51" spans="1:6" ht="12.75">
      <c r="A51" s="154" t="s">
        <v>57</v>
      </c>
      <c r="B51" s="154"/>
      <c r="C51" s="154"/>
      <c r="D51" s="154"/>
      <c r="E51" s="154"/>
      <c r="F51" s="154"/>
    </row>
    <row r="52" spans="1:9" ht="12.75">
      <c r="A52" s="154" t="s">
        <v>61</v>
      </c>
      <c r="B52" s="154"/>
      <c r="C52" s="154"/>
      <c r="D52" s="154"/>
      <c r="E52" s="154"/>
      <c r="F52" s="154"/>
      <c r="G52" s="154"/>
      <c r="H52" s="154"/>
      <c r="I52" s="154"/>
    </row>
    <row r="53" spans="1:9" ht="12.75">
      <c r="A53" s="154" t="s">
        <v>68</v>
      </c>
      <c r="B53" s="154"/>
      <c r="C53" s="154"/>
      <c r="D53" s="154"/>
      <c r="E53" s="154"/>
      <c r="F53" s="154"/>
      <c r="G53" s="144"/>
      <c r="H53" s="144"/>
      <c r="I53" s="144"/>
    </row>
    <row r="54" spans="1:9" ht="12.75">
      <c r="A54" s="154" t="s">
        <v>65</v>
      </c>
      <c r="B54" s="154"/>
      <c r="C54" s="154"/>
      <c r="D54" s="154"/>
      <c r="E54" s="154"/>
      <c r="F54" s="154"/>
      <c r="G54" s="154"/>
      <c r="H54" s="154"/>
      <c r="I54" s="154"/>
    </row>
  </sheetData>
  <sheetProtection/>
  <mergeCells count="10">
    <mergeCell ref="A54:I54"/>
    <mergeCell ref="A52:I52"/>
    <mergeCell ref="A51:F51"/>
    <mergeCell ref="A1:I1"/>
    <mergeCell ref="A48:I48"/>
    <mergeCell ref="A50:I50"/>
    <mergeCell ref="A49:I49"/>
    <mergeCell ref="A3:I3"/>
    <mergeCell ref="A4:I4"/>
    <mergeCell ref="A53:F53"/>
  </mergeCells>
  <printOptions horizontalCentered="1" verticalCentered="1"/>
  <pageMargins left="0.5905511811023623" right="0.5905511811023623" top="0" bottom="0" header="0.31496062992125984" footer="0.31496062992125984"/>
  <pageSetup fitToHeight="1" fitToWidth="1" horizontalDpi="600" verticalDpi="600" orientation="landscape" paperSize="9" scale="71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marisma</dc:creator>
  <cp:keywords/>
  <dc:description/>
  <cp:lastModifiedBy>DataFlow</cp:lastModifiedBy>
  <cp:lastPrinted>2013-01-16T10:58:26Z</cp:lastPrinted>
  <dcterms:created xsi:type="dcterms:W3CDTF">2000-08-23T13:09:48Z</dcterms:created>
  <dcterms:modified xsi:type="dcterms:W3CDTF">2014-10-28T11:19:42Z</dcterms:modified>
  <cp:category/>
  <cp:version/>
  <cp:contentType/>
  <cp:contentStatus/>
</cp:coreProperties>
</file>