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65" windowWidth="9195" windowHeight="9345" activeTab="0"/>
  </bookViews>
  <sheets>
    <sheet name="CALCULATOR" sheetId="1" r:id="rId1"/>
    <sheet name="note" sheetId="2" r:id="rId2"/>
  </sheets>
  <definedNames/>
  <calcPr fullCalcOnLoad="1"/>
</workbook>
</file>

<file path=xl/sharedStrings.xml><?xml version="1.0" encoding="utf-8"?>
<sst xmlns="http://schemas.openxmlformats.org/spreadsheetml/2006/main" count="116" uniqueCount="66">
  <si>
    <t>Tyre Class</t>
  </si>
  <si>
    <t>C2</t>
  </si>
  <si>
    <t>C1</t>
  </si>
  <si>
    <t>C3</t>
  </si>
  <si>
    <t>Energy efficency Class</t>
  </si>
  <si>
    <t>A</t>
  </si>
  <si>
    <t>B</t>
  </si>
  <si>
    <t>C</t>
  </si>
  <si>
    <t>F</t>
  </si>
  <si>
    <t>G</t>
  </si>
  <si>
    <t>E</t>
  </si>
  <si>
    <t>D</t>
  </si>
  <si>
    <t>km</t>
  </si>
  <si>
    <t>€</t>
  </si>
  <si>
    <t>%</t>
  </si>
  <si>
    <t>MIN</t>
  </si>
  <si>
    <t>MAX</t>
  </si>
  <si>
    <t>MEAN</t>
  </si>
  <si>
    <t>old</t>
  </si>
  <si>
    <t>new</t>
  </si>
  <si>
    <t>Vehicle type</t>
  </si>
  <si>
    <t>% Fuel Consumption Reduction</t>
  </si>
  <si>
    <t>Relation Consumption-emissions</t>
  </si>
  <si>
    <t>l/100km</t>
  </si>
  <si>
    <t>€/l</t>
  </si>
  <si>
    <t>l</t>
  </si>
  <si>
    <t>Highway</t>
  </si>
  <si>
    <t>Urban Increase</t>
  </si>
  <si>
    <t>Highway Decrease</t>
  </si>
  <si>
    <t>Urban Decrease</t>
  </si>
  <si>
    <t>Highway Increase</t>
  </si>
  <si>
    <t>C2 &amp; C3</t>
  </si>
  <si>
    <t>C2 (Van)</t>
  </si>
  <si>
    <t>C1 (Car)</t>
  </si>
  <si>
    <t>Urban</t>
  </si>
  <si>
    <t>URBAN</t>
  </si>
  <si>
    <t>HIGHWAY</t>
  </si>
  <si>
    <t>H</t>
  </si>
  <si>
    <t>U</t>
  </si>
  <si>
    <t>K URBAN</t>
  </si>
  <si>
    <t>K HIGHWAY</t>
  </si>
  <si>
    <t>K MEAN</t>
  </si>
  <si>
    <r>
      <rPr>
        <b/>
        <vertAlign val="superscript"/>
        <sz val="8"/>
        <color indexed="8"/>
        <rFont val="Calibri"/>
        <family val="2"/>
      </rPr>
      <t>(2)</t>
    </r>
    <r>
      <rPr>
        <b/>
        <vertAlign val="superscript"/>
        <sz val="7"/>
        <color indexed="8"/>
        <rFont val="Calibri"/>
        <family val="2"/>
      </rPr>
      <t xml:space="preserve"> </t>
    </r>
    <r>
      <rPr>
        <b/>
        <i/>
        <sz val="7"/>
        <color indexed="8"/>
        <rFont val="Calibri"/>
        <family val="2"/>
      </rPr>
      <t>Fuel savings are calculated according to the total replacement of tyres.</t>
    </r>
  </si>
  <si>
    <t>C1/C2</t>
  </si>
  <si>
    <t>Type of fuel</t>
  </si>
  <si>
    <t>LPG</t>
  </si>
  <si>
    <r>
      <rPr>
        <b/>
        <sz val="11"/>
        <color indexed="8"/>
        <rFont val="Calibri"/>
        <family val="2"/>
      </rPr>
      <t xml:space="preserve">Fuel savings calculator
</t>
    </r>
    <r>
      <rPr>
        <sz val="11"/>
        <color theme="1"/>
        <rFont val="Calibri"/>
        <family val="2"/>
      </rPr>
      <t>The relation between rolling resistance and fuel consumption has been established following two different tests for each type of tyre: rolling resistance tests in laboratory under controlled conditions in accordance with UNECE Regulation No 117.02 (torque method) and fuel consumption tests on test track under urban and highway real world conditions; test conditions (load, speed and temperature) have been kept identical for all the tyres tested.</t>
    </r>
  </si>
  <si>
    <t>Complete the yellow boxes; the potential savings will appear in the blue boxes.</t>
  </si>
  <si>
    <t>YOUR INPUT</t>
  </si>
  <si>
    <t>C3 (Lorry &amp; Bus)</t>
  </si>
  <si>
    <t>diesel</t>
  </si>
  <si>
    <t>petrol</t>
  </si>
  <si>
    <t>Fuel efficiency class of your current tyres</t>
  </si>
  <si>
    <t>Your driving habits</t>
  </si>
  <si>
    <t>Average fuel consumption of your vehicle</t>
  </si>
  <si>
    <t>Fuel price per litre</t>
  </si>
  <si>
    <t>Money saved</t>
  </si>
  <si>
    <t>Average fuel consumption with the new tyres</t>
  </si>
  <si>
    <t>Fuel saved</t>
  </si>
  <si>
    <r>
      <t>ESTIMATED SAVINGS</t>
    </r>
    <r>
      <rPr>
        <b/>
        <vertAlign val="superscript"/>
        <sz val="11"/>
        <color indexed="8"/>
        <rFont val="Calibri"/>
        <family val="2"/>
      </rPr>
      <t>(2)</t>
    </r>
  </si>
  <si>
    <r>
      <t>CO</t>
    </r>
    <r>
      <rPr>
        <vertAlign val="subscript"/>
        <sz val="15.95"/>
        <color indexed="8"/>
        <rFont val="Calibri"/>
        <family val="2"/>
      </rPr>
      <t>2</t>
    </r>
    <r>
      <rPr>
        <sz val="11"/>
        <color theme="1"/>
        <rFont val="Calibri"/>
        <family val="2"/>
      </rPr>
      <t xml:space="preserve"> emissions reduction</t>
    </r>
  </si>
  <si>
    <r>
      <t>kg CO</t>
    </r>
    <r>
      <rPr>
        <vertAlign val="subscript"/>
        <sz val="15.95"/>
        <color indexed="8"/>
        <rFont val="Calibri"/>
        <family val="2"/>
      </rPr>
      <t>2</t>
    </r>
  </si>
  <si>
    <r>
      <t>Tyre type</t>
    </r>
    <r>
      <rPr>
        <vertAlign val="superscript"/>
        <sz val="11"/>
        <color indexed="8"/>
        <rFont val="Calibri"/>
        <family val="2"/>
      </rPr>
      <t>(1)</t>
    </r>
  </si>
  <si>
    <t>Number of km with the new tyres</t>
  </si>
  <si>
    <r>
      <rPr>
        <b/>
        <vertAlign val="superscript"/>
        <sz val="8"/>
        <color indexed="8"/>
        <rFont val="Calibri"/>
        <family val="2"/>
      </rPr>
      <t>(1)</t>
    </r>
    <r>
      <rPr>
        <b/>
        <i/>
        <sz val="8"/>
        <color indexed="8"/>
        <rFont val="Calibri"/>
        <family val="2"/>
      </rPr>
      <t xml:space="preserve"> C1 for car, C2 for van and C3 for lorry and bus. </t>
    </r>
    <r>
      <rPr>
        <b/>
        <i/>
        <sz val="7"/>
        <color indexed="8"/>
        <rFont val="Calibri"/>
        <family val="2"/>
      </rPr>
      <t>The calculator does not cover re-treaded tyres, off-road professional tyres, temporary-use tyres, test racing tyres and tyres fitted with additional devices to improve traction properties.</t>
    </r>
  </si>
  <si>
    <t>Fuel efficiency class of the tyres you are considering purchasing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</si>
</sst>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2">
    <font>
      <sz val="11"/>
      <color theme="1"/>
      <name val="Calibri"/>
      <family val="2"/>
    </font>
    <font>
      <sz val="11"/>
      <color indexed="8"/>
      <name val="Calibri"/>
      <family val="2"/>
    </font>
    <font>
      <sz val="10"/>
      <name val="Arial"/>
      <family val="2"/>
    </font>
    <font>
      <b/>
      <i/>
      <sz val="7"/>
      <color indexed="8"/>
      <name val="Calibri"/>
      <family val="2"/>
    </font>
    <font>
      <b/>
      <vertAlign val="superscript"/>
      <sz val="11"/>
      <color indexed="8"/>
      <name val="Calibri"/>
      <family val="2"/>
    </font>
    <font>
      <vertAlign val="superscript"/>
      <sz val="11"/>
      <color indexed="8"/>
      <name val="Calibri"/>
      <family val="2"/>
    </font>
    <font>
      <b/>
      <vertAlign val="superscript"/>
      <sz val="7"/>
      <color indexed="8"/>
      <name val="Calibri"/>
      <family val="2"/>
    </font>
    <font>
      <b/>
      <vertAlign val="superscript"/>
      <sz val="8"/>
      <color indexed="8"/>
      <name val="Calibri"/>
      <family val="2"/>
    </font>
    <font>
      <b/>
      <sz val="11"/>
      <color indexed="8"/>
      <name val="Calibri"/>
      <family val="2"/>
    </font>
    <font>
      <vertAlign val="subscript"/>
      <sz val="15.95"/>
      <color indexed="8"/>
      <name val="Calibri"/>
      <family val="2"/>
    </font>
    <font>
      <b/>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i/>
      <sz val="8"/>
      <color indexed="8"/>
      <name val="Calibri"/>
      <family val="2"/>
    </font>
    <font>
      <b/>
      <i/>
      <sz val="11"/>
      <color indexed="10"/>
      <name val="Calibri"/>
      <family val="2"/>
    </font>
    <font>
      <b/>
      <i/>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7"/>
      <color theme="1"/>
      <name val="Calibri"/>
      <family val="2"/>
    </font>
    <font>
      <i/>
      <sz val="8"/>
      <color theme="1"/>
      <name val="Calibri"/>
      <family val="2"/>
    </font>
    <font>
      <b/>
      <i/>
      <sz val="11"/>
      <color theme="1"/>
      <name val="Calibri"/>
      <family val="2"/>
    </font>
    <font>
      <b/>
      <i/>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00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ck"/>
      <bottom/>
    </border>
    <border>
      <left/>
      <right style="thick"/>
      <top style="thick"/>
      <bottom/>
    </border>
    <border>
      <left/>
      <right style="thick"/>
      <top/>
      <bottom/>
    </border>
    <border>
      <left/>
      <right style="medium"/>
      <top/>
      <bottom/>
    </border>
    <border>
      <left/>
      <right/>
      <top style="medium"/>
      <bottom/>
    </border>
    <border>
      <left/>
      <right style="medium"/>
      <top style="medium"/>
      <bottom/>
    </border>
    <border>
      <left style="medium"/>
      <right style="medium"/>
      <top/>
      <bottom style="medium"/>
    </border>
    <border>
      <left style="thick"/>
      <right style="thick"/>
      <top style="thick"/>
      <bottom/>
    </border>
    <border>
      <left style="thick"/>
      <right style="thick"/>
      <top/>
      <bottom/>
    </border>
    <border>
      <left style="thick"/>
      <right style="thick"/>
      <top/>
      <bottom style="thick"/>
    </border>
    <border>
      <left style="medium"/>
      <right>
        <color indexed="63"/>
      </right>
      <top>
        <color indexed="63"/>
      </top>
      <bottom style="thick"/>
    </border>
    <border>
      <left/>
      <right/>
      <top/>
      <bottom style="thick"/>
    </border>
    <border>
      <left style="thick"/>
      <right/>
      <top style="thick"/>
      <bottom/>
    </border>
    <border>
      <left style="thick"/>
      <right/>
      <top/>
      <bottom/>
    </border>
    <border>
      <left style="thick"/>
      <right/>
      <top/>
      <bottom style="thick"/>
    </border>
    <border>
      <left/>
      <right style="medium"/>
      <top/>
      <bottom style="thick"/>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1" xfId="0" applyFill="1" applyBorder="1" applyAlignment="1">
      <alignment horizontal="center"/>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xf>
    <xf numFmtId="0" fontId="0" fillId="35" borderId="0" xfId="0" applyFill="1" applyAlignment="1">
      <alignment/>
    </xf>
    <xf numFmtId="0" fontId="0" fillId="33" borderId="0" xfId="0" applyFill="1" applyAlignment="1">
      <alignment horizontal="right"/>
    </xf>
    <xf numFmtId="2" fontId="0" fillId="33" borderId="11" xfId="0" applyNumberFormat="1" applyFill="1" applyBorder="1" applyAlignment="1">
      <alignment horizontal="center"/>
    </xf>
    <xf numFmtId="0" fontId="0" fillId="33" borderId="0" xfId="0" applyFill="1" applyBorder="1" applyAlignment="1">
      <alignment horizontal="right"/>
    </xf>
    <xf numFmtId="0" fontId="47" fillId="33" borderId="0" xfId="0" applyFont="1" applyFill="1" applyBorder="1" applyAlignment="1">
      <alignment horizontal="right"/>
    </xf>
    <xf numFmtId="0" fontId="47" fillId="33" borderId="0" xfId="0" applyFont="1" applyFill="1" applyBorder="1" applyAlignment="1">
      <alignment/>
    </xf>
    <xf numFmtId="0" fontId="0" fillId="35" borderId="22" xfId="0" applyFill="1" applyBorder="1" applyAlignment="1">
      <alignment horizontal="center"/>
    </xf>
    <xf numFmtId="0" fontId="0" fillId="35" borderId="22" xfId="0" applyFill="1" applyBorder="1" applyAlignment="1">
      <alignment/>
    </xf>
    <xf numFmtId="0" fontId="0" fillId="35" borderId="23" xfId="0"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0" xfId="0" applyFill="1" applyBorder="1" applyAlignment="1" applyProtection="1">
      <alignment horizontal="center"/>
      <protection/>
    </xf>
    <xf numFmtId="2" fontId="0" fillId="33" borderId="0" xfId="0" applyNumberFormat="1" applyFill="1" applyBorder="1" applyAlignment="1">
      <alignment horizontal="center"/>
    </xf>
    <xf numFmtId="1" fontId="0" fillId="35" borderId="0" xfId="0" applyNumberFormat="1" applyFill="1" applyBorder="1" applyAlignment="1">
      <alignment horizontal="center"/>
    </xf>
    <xf numFmtId="0" fontId="45" fillId="35" borderId="26" xfId="0" applyFont="1" applyFill="1" applyBorder="1" applyAlignment="1">
      <alignment/>
    </xf>
    <xf numFmtId="0" fontId="45" fillId="35" borderId="22" xfId="0" applyFont="1" applyFill="1" applyBorder="1" applyAlignment="1">
      <alignment/>
    </xf>
    <xf numFmtId="0" fontId="45" fillId="35" borderId="26" xfId="0" applyFont="1" applyFill="1" applyBorder="1" applyAlignment="1">
      <alignment horizontal="center"/>
    </xf>
    <xf numFmtId="0" fontId="45" fillId="35" borderId="22" xfId="0" applyFont="1" applyFill="1" applyBorder="1" applyAlignment="1">
      <alignment horizontal="center"/>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3" borderId="0" xfId="0" applyFill="1" applyAlignment="1">
      <alignment horizontal="left"/>
    </xf>
    <xf numFmtId="0" fontId="0" fillId="33" borderId="0" xfId="0" applyFill="1" applyBorder="1" applyAlignment="1">
      <alignment horizontal="left"/>
    </xf>
    <xf numFmtId="0" fontId="0" fillId="36" borderId="11" xfId="0" applyFill="1" applyBorder="1" applyAlignment="1">
      <alignment horizontal="left" vertical="center" wrapText="1"/>
    </xf>
    <xf numFmtId="0" fontId="0" fillId="34" borderId="32" xfId="0" applyFill="1" applyBorder="1" applyAlignment="1">
      <alignment/>
    </xf>
    <xf numFmtId="0" fontId="0" fillId="34" borderId="33" xfId="0" applyFill="1" applyBorder="1" applyAlignment="1">
      <alignment/>
    </xf>
    <xf numFmtId="0" fontId="0" fillId="34" borderId="33" xfId="0" applyFill="1" applyBorder="1" applyAlignment="1">
      <alignment horizontal="center"/>
    </xf>
    <xf numFmtId="0" fontId="0" fillId="33"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48" fillId="35" borderId="0" xfId="0" applyFont="1" applyFill="1" applyBorder="1" applyAlignment="1">
      <alignment/>
    </xf>
    <xf numFmtId="0" fontId="45" fillId="0" borderId="0" xfId="0" applyFont="1" applyAlignment="1">
      <alignment/>
    </xf>
    <xf numFmtId="0" fontId="3" fillId="35" borderId="0" xfId="0" applyFont="1" applyFill="1" applyBorder="1" applyAlignment="1">
      <alignment horizontal="left" wrapText="1"/>
    </xf>
    <xf numFmtId="0" fontId="49" fillId="35" borderId="0" xfId="0" applyFont="1" applyFill="1" applyBorder="1" applyAlignment="1">
      <alignment horizontal="left" wrapText="1"/>
    </xf>
    <xf numFmtId="0" fontId="49" fillId="35" borderId="25" xfId="0" applyFont="1" applyFill="1" applyBorder="1" applyAlignment="1">
      <alignment horizontal="left" wrapText="1"/>
    </xf>
    <xf numFmtId="0" fontId="49" fillId="35" borderId="33" xfId="0" applyFont="1" applyFill="1" applyBorder="1" applyAlignment="1">
      <alignment horizontal="left" wrapText="1"/>
    </xf>
    <xf numFmtId="0" fontId="49" fillId="35" borderId="37" xfId="0" applyFont="1" applyFill="1" applyBorder="1" applyAlignment="1">
      <alignment horizontal="left" wrapText="1"/>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50" fillId="35" borderId="0" xfId="0" applyFont="1" applyFill="1" applyAlignment="1">
      <alignment horizontal="left"/>
    </xf>
    <xf numFmtId="0" fontId="0" fillId="35" borderId="0" xfId="0" applyFill="1" applyBorder="1" applyAlignment="1">
      <alignment vertical="center"/>
    </xf>
    <xf numFmtId="0" fontId="0" fillId="35" borderId="0" xfId="0" applyFill="1" applyBorder="1" applyAlignment="1">
      <alignment horizontal="center" vertical="center"/>
    </xf>
    <xf numFmtId="0" fontId="0" fillId="37" borderId="0" xfId="0" applyFill="1" applyBorder="1" applyAlignment="1" applyProtection="1">
      <alignment horizontal="center" vertical="center"/>
      <protection locked="0"/>
    </xf>
    <xf numFmtId="0" fontId="0" fillId="35" borderId="25" xfId="0" applyFill="1" applyBorder="1" applyAlignment="1">
      <alignment vertical="center"/>
    </xf>
    <xf numFmtId="0" fontId="0" fillId="35" borderId="0" xfId="0" applyFill="1" applyBorder="1" applyAlignment="1">
      <alignment horizontal="left" vertical="center"/>
    </xf>
    <xf numFmtId="0" fontId="51" fillId="35" borderId="0" xfId="0" applyFont="1" applyFill="1" applyBorder="1" applyAlignment="1">
      <alignment horizontal="left" vertical="center"/>
    </xf>
    <xf numFmtId="0" fontId="51" fillId="35" borderId="25" xfId="0" applyFont="1" applyFill="1" applyBorder="1" applyAlignment="1">
      <alignment horizontal="left" vertical="center"/>
    </xf>
    <xf numFmtId="0" fontId="0" fillId="35" borderId="0" xfId="0" applyFill="1" applyBorder="1" applyAlignment="1" applyProtection="1">
      <alignment horizontal="center" vertical="center"/>
      <protection/>
    </xf>
    <xf numFmtId="0" fontId="0" fillId="35" borderId="0" xfId="0" applyFill="1" applyBorder="1" applyAlignment="1" applyProtection="1">
      <alignment vertical="center"/>
      <protection/>
    </xf>
    <xf numFmtId="0" fontId="45" fillId="37" borderId="0" xfId="0" applyFont="1" applyFill="1" applyBorder="1" applyAlignment="1">
      <alignment horizontal="right" vertical="center"/>
    </xf>
    <xf numFmtId="9" fontId="0" fillId="37" borderId="0" xfId="58" applyFont="1" applyFill="1" applyBorder="1" applyAlignment="1" applyProtection="1">
      <alignment horizontal="center" vertical="center"/>
      <protection/>
    </xf>
    <xf numFmtId="9" fontId="0" fillId="37" borderId="0" xfId="58" applyFont="1" applyFill="1" applyAlignment="1" applyProtection="1">
      <alignment horizontal="center" vertical="center"/>
      <protection/>
    </xf>
    <xf numFmtId="0" fontId="45" fillId="37" borderId="0" xfId="0" applyFont="1" applyFill="1" applyBorder="1" applyAlignment="1">
      <alignment horizontal="left" vertical="center"/>
    </xf>
    <xf numFmtId="0" fontId="45" fillId="35" borderId="0" xfId="0" applyFont="1" applyFill="1" applyBorder="1" applyAlignment="1">
      <alignment vertical="center"/>
    </xf>
    <xf numFmtId="0" fontId="45" fillId="35" borderId="25" xfId="0" applyFont="1" applyFill="1" applyBorder="1" applyAlignment="1">
      <alignment vertical="center"/>
    </xf>
    <xf numFmtId="3" fontId="0" fillId="37" borderId="0" xfId="0" applyNumberFormat="1" applyFill="1" applyBorder="1" applyAlignment="1" applyProtection="1">
      <alignment horizontal="center" vertical="center"/>
      <protection locked="0"/>
    </xf>
    <xf numFmtId="180" fontId="0" fillId="37" borderId="0" xfId="0" applyNumberFormat="1" applyFill="1" applyBorder="1" applyAlignment="1" applyProtection="1">
      <alignment horizontal="center" vertical="center"/>
      <protection locked="0"/>
    </xf>
    <xf numFmtId="2" fontId="0" fillId="37" borderId="0" xfId="0" applyNumberFormat="1" applyFill="1" applyBorder="1" applyAlignment="1" applyProtection="1">
      <alignment horizontal="center" vertical="center"/>
      <protection locked="0"/>
    </xf>
    <xf numFmtId="1" fontId="0" fillId="38" borderId="0" xfId="0" applyNumberFormat="1" applyFill="1" applyBorder="1" applyAlignment="1">
      <alignment horizontal="center" vertical="center"/>
    </xf>
    <xf numFmtId="180" fontId="0" fillId="38" borderId="0" xfId="0" applyNumberFormat="1" applyFill="1" applyBorder="1" applyAlignment="1">
      <alignment horizontal="center" vertical="center"/>
    </xf>
    <xf numFmtId="3" fontId="0" fillId="38" borderId="0" xfId="0" applyNumberForma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b/>
        <i/>
        <color rgb="FF00B050"/>
      </font>
    </dxf>
    <dxf>
      <font>
        <b/>
        <i/>
        <color rgb="FFFF0000"/>
      </font>
    </dxf>
    <dxf>
      <font>
        <b/>
        <i/>
        <color rgb="FFFF0000"/>
      </font>
      <border/>
    </dxf>
    <dxf>
      <font>
        <b/>
        <i/>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IU32"/>
  <sheetViews>
    <sheetView tabSelected="1" zoomScale="150" zoomScaleNormal="150" zoomScalePageLayoutView="0" workbookViewId="0" topLeftCell="A1">
      <selection activeCell="E4" sqref="E4"/>
    </sheetView>
  </sheetViews>
  <sheetFormatPr defaultColWidth="0" defaultRowHeight="15" zeroHeight="1"/>
  <cols>
    <col min="1" max="1" width="0.71875" style="16" customWidth="1"/>
    <col min="2" max="2" width="40.57421875" style="16" customWidth="1"/>
    <col min="3" max="3" width="7.57421875" style="16" customWidth="1"/>
    <col min="4" max="4" width="6.00390625" style="9" customWidth="1"/>
    <col min="5" max="5" width="18.00390625" style="9" bestFit="1" customWidth="1"/>
    <col min="6" max="6" width="6.00390625" style="16" customWidth="1"/>
    <col min="7" max="7" width="9.57421875" style="16" customWidth="1"/>
    <col min="8" max="8" width="4.7109375" style="16" customWidth="1"/>
    <col min="9" max="9" width="3.00390625" style="16" customWidth="1"/>
    <col min="10" max="10" width="12.28125" style="16" customWidth="1"/>
    <col min="11" max="11" width="0.71875" style="16" customWidth="1"/>
    <col min="12" max="12" width="6.8515625" style="16" hidden="1" customWidth="1"/>
    <col min="13" max="13" width="11.421875" style="16" hidden="1" customWidth="1"/>
    <col min="14" max="14" width="20.57421875" style="16" hidden="1" customWidth="1"/>
    <col min="15" max="15" width="4.7109375" style="16" hidden="1" customWidth="1"/>
    <col min="16" max="16" width="5.140625" style="16" hidden="1" customWidth="1"/>
    <col min="17" max="17" width="6.421875" style="16" hidden="1" customWidth="1"/>
    <col min="18" max="18" width="4.7109375" style="16" hidden="1" customWidth="1"/>
    <col min="19" max="19" width="5.140625" style="16" hidden="1" customWidth="1"/>
    <col min="20" max="20" width="6.421875" style="16" hidden="1" customWidth="1"/>
    <col min="21" max="21" width="5.57421875" style="16" hidden="1" customWidth="1"/>
    <col min="22" max="22" width="5.140625" style="16" hidden="1" customWidth="1"/>
    <col min="23" max="24" width="6.421875" style="16" hidden="1" customWidth="1"/>
    <col min="25" max="25" width="4.8515625" style="16" hidden="1" customWidth="1"/>
    <col min="26" max="26" width="4.28125" style="16" hidden="1" customWidth="1"/>
    <col min="27" max="31" width="5.140625" style="16" hidden="1" customWidth="1"/>
    <col min="32" max="16384" width="11.421875" style="16" hidden="1" customWidth="1"/>
  </cols>
  <sheetData>
    <row r="1" spans="1:11" s="1" customFormat="1" ht="15">
      <c r="A1" s="21"/>
      <c r="B1" s="67" t="s">
        <v>47</v>
      </c>
      <c r="C1" s="67"/>
      <c r="D1" s="67"/>
      <c r="E1" s="67"/>
      <c r="F1" s="67"/>
      <c r="G1" s="67"/>
      <c r="H1" s="67"/>
      <c r="I1" s="67"/>
      <c r="J1" s="67"/>
      <c r="K1" s="21"/>
    </row>
    <row r="2" spans="1:11" s="1" customFormat="1" ht="3.75" customHeight="1" thickBot="1">
      <c r="A2" s="18"/>
      <c r="B2" s="18"/>
      <c r="C2" s="18"/>
      <c r="D2" s="20"/>
      <c r="E2" s="20"/>
      <c r="F2" s="18"/>
      <c r="G2" s="18"/>
      <c r="H2" s="18"/>
      <c r="I2" s="18"/>
      <c r="J2" s="18"/>
      <c r="K2" s="18"/>
    </row>
    <row r="3" spans="1:32" s="1" customFormat="1" ht="16.5" thickBot="1" thickTop="1">
      <c r="A3" s="54"/>
      <c r="B3" s="39" t="s">
        <v>48</v>
      </c>
      <c r="C3" s="39"/>
      <c r="D3" s="41"/>
      <c r="E3" s="34"/>
      <c r="F3" s="34"/>
      <c r="G3" s="34"/>
      <c r="H3" s="34"/>
      <c r="I3" s="34"/>
      <c r="J3" s="35"/>
      <c r="K3" s="18"/>
      <c r="M3" s="2" t="s">
        <v>0</v>
      </c>
      <c r="N3" s="2" t="s">
        <v>4</v>
      </c>
      <c r="O3" s="64" t="s">
        <v>2</v>
      </c>
      <c r="P3" s="65"/>
      <c r="Q3" s="66"/>
      <c r="R3" s="64" t="s">
        <v>1</v>
      </c>
      <c r="S3" s="65"/>
      <c r="T3" s="66"/>
      <c r="U3" s="64" t="s">
        <v>3</v>
      </c>
      <c r="V3" s="65"/>
      <c r="W3" s="66"/>
      <c r="X3" s="9"/>
      <c r="AF3" s="2" t="s">
        <v>20</v>
      </c>
    </row>
    <row r="4" spans="1:32" s="1" customFormat="1" ht="18" thickBot="1">
      <c r="A4" s="55"/>
      <c r="B4" s="68" t="s">
        <v>62</v>
      </c>
      <c r="C4" s="68"/>
      <c r="D4" s="69"/>
      <c r="E4" s="70" t="s">
        <v>33</v>
      </c>
      <c r="F4" s="68"/>
      <c r="G4" s="68"/>
      <c r="H4" s="68"/>
      <c r="I4" s="68"/>
      <c r="J4" s="71"/>
      <c r="K4" s="18"/>
      <c r="M4" s="2" t="s">
        <v>33</v>
      </c>
      <c r="N4" s="2"/>
      <c r="O4" s="10" t="s">
        <v>15</v>
      </c>
      <c r="P4" s="11" t="s">
        <v>16</v>
      </c>
      <c r="Q4" s="12" t="s">
        <v>17</v>
      </c>
      <c r="R4" s="10" t="s">
        <v>15</v>
      </c>
      <c r="S4" s="11" t="s">
        <v>16</v>
      </c>
      <c r="T4" s="12" t="s">
        <v>17</v>
      </c>
      <c r="U4" s="10" t="s">
        <v>15</v>
      </c>
      <c r="V4" s="11" t="s">
        <v>16</v>
      </c>
      <c r="W4" s="12" t="s">
        <v>17</v>
      </c>
      <c r="X4" s="9"/>
      <c r="Y4" s="9" t="str">
        <f>M4</f>
        <v>C1 (Car)</v>
      </c>
      <c r="Z4" s="9" t="str">
        <f>M5</f>
        <v>C2 (Van)</v>
      </c>
      <c r="AA4" s="9" t="str">
        <f>M6</f>
        <v>C3 (Lorry &amp; Bus)</v>
      </c>
      <c r="AB4" s="9"/>
      <c r="AC4" s="9"/>
      <c r="AD4" s="9"/>
      <c r="AF4" s="2"/>
    </row>
    <row r="5" spans="1:32" s="1" customFormat="1" ht="9.75" customHeight="1" hidden="1">
      <c r="A5" s="55"/>
      <c r="B5" s="68"/>
      <c r="C5" s="68"/>
      <c r="D5" s="69"/>
      <c r="E5" s="69"/>
      <c r="F5" s="68"/>
      <c r="G5" s="68"/>
      <c r="H5" s="68"/>
      <c r="I5" s="68"/>
      <c r="J5" s="71"/>
      <c r="K5" s="18"/>
      <c r="M5" s="2" t="s">
        <v>32</v>
      </c>
      <c r="N5" s="2" t="s">
        <v>5</v>
      </c>
      <c r="O5" s="13"/>
      <c r="P5" s="14">
        <v>6.5</v>
      </c>
      <c r="Q5" s="15">
        <f>P5</f>
        <v>6.5</v>
      </c>
      <c r="R5" s="13"/>
      <c r="S5" s="14">
        <v>5.5</v>
      </c>
      <c r="T5" s="15">
        <f>S5</f>
        <v>5.5</v>
      </c>
      <c r="U5" s="13"/>
      <c r="V5" s="14">
        <v>4</v>
      </c>
      <c r="W5" s="15">
        <f>V5</f>
        <v>4</v>
      </c>
      <c r="X5" s="2" t="s">
        <v>5</v>
      </c>
      <c r="Y5" s="4">
        <v>6.5</v>
      </c>
      <c r="Z5" s="4">
        <v>5.5</v>
      </c>
      <c r="AA5" s="4">
        <v>4</v>
      </c>
      <c r="AB5" s="16"/>
      <c r="AC5" s="16" t="s">
        <v>5</v>
      </c>
      <c r="AD5" s="16">
        <v>2</v>
      </c>
      <c r="AE5" s="9"/>
      <c r="AF5" s="2" t="s">
        <v>34</v>
      </c>
    </row>
    <row r="6" spans="1:32" s="1" customFormat="1" ht="18" customHeight="1">
      <c r="A6" s="55"/>
      <c r="B6" s="72" t="s">
        <v>52</v>
      </c>
      <c r="C6" s="72"/>
      <c r="D6" s="69"/>
      <c r="E6" s="70" t="s">
        <v>9</v>
      </c>
      <c r="F6" s="73" t="str">
        <f>IF(HLOOKUP(E4,X15:AA22,AD14,FALSE)=1,"This fuel efficiency class does not exist","OK")</f>
        <v>OK</v>
      </c>
      <c r="G6" s="73"/>
      <c r="H6" s="73"/>
      <c r="I6" s="73"/>
      <c r="J6" s="74"/>
      <c r="K6" s="18"/>
      <c r="M6" s="2" t="s">
        <v>49</v>
      </c>
      <c r="N6" s="2" t="s">
        <v>6</v>
      </c>
      <c r="O6" s="3">
        <v>6.6</v>
      </c>
      <c r="P6" s="4">
        <v>7.7</v>
      </c>
      <c r="Q6" s="5">
        <f>(P6+O6)/2</f>
        <v>7.15</v>
      </c>
      <c r="R6" s="3">
        <v>5.6</v>
      </c>
      <c r="S6" s="4">
        <v>6.7</v>
      </c>
      <c r="T6" s="5">
        <f>(S6+R6)/2</f>
        <v>6.15</v>
      </c>
      <c r="U6" s="3">
        <v>4.1</v>
      </c>
      <c r="V6" s="4">
        <v>5</v>
      </c>
      <c r="W6" s="5">
        <f>(V6+U6)/2</f>
        <v>4.55</v>
      </c>
      <c r="X6" s="2" t="s">
        <v>6</v>
      </c>
      <c r="Y6" s="4">
        <v>7.15</v>
      </c>
      <c r="Z6" s="4">
        <v>6.15</v>
      </c>
      <c r="AA6" s="4">
        <v>4.55</v>
      </c>
      <c r="AB6" s="16"/>
      <c r="AC6" s="16" t="s">
        <v>6</v>
      </c>
      <c r="AD6" s="16">
        <v>3</v>
      </c>
      <c r="AE6" s="16"/>
      <c r="AF6" s="2" t="s">
        <v>26</v>
      </c>
    </row>
    <row r="7" spans="1:32" s="1" customFormat="1" ht="18" customHeight="1">
      <c r="A7" s="55"/>
      <c r="B7" s="72" t="s">
        <v>65</v>
      </c>
      <c r="C7" s="72"/>
      <c r="D7" s="69"/>
      <c r="E7" s="70" t="s">
        <v>5</v>
      </c>
      <c r="F7" s="73" t="str">
        <f>IF(HLOOKUP(E4,X15:AA22,AD15,FALSE)=1,"This fuel efficiency class does not exist","OK")</f>
        <v>OK</v>
      </c>
      <c r="G7" s="73"/>
      <c r="H7" s="73"/>
      <c r="I7" s="73"/>
      <c r="J7" s="74"/>
      <c r="K7" s="18"/>
      <c r="M7" s="2"/>
      <c r="N7" s="2" t="s">
        <v>7</v>
      </c>
      <c r="O7" s="3">
        <v>7.8</v>
      </c>
      <c r="P7" s="4">
        <v>9</v>
      </c>
      <c r="Q7" s="5">
        <f>(P7+O7)/2</f>
        <v>8.4</v>
      </c>
      <c r="R7" s="3">
        <v>6.8</v>
      </c>
      <c r="S7" s="4">
        <v>8</v>
      </c>
      <c r="T7" s="5">
        <f>(S7+R7)/2</f>
        <v>7.4</v>
      </c>
      <c r="U7" s="3">
        <v>5.1</v>
      </c>
      <c r="V7" s="4">
        <v>6</v>
      </c>
      <c r="W7" s="5">
        <f>(V7+U7)/2</f>
        <v>5.55</v>
      </c>
      <c r="X7" s="2" t="s">
        <v>7</v>
      </c>
      <c r="Y7" s="4">
        <v>8.4</v>
      </c>
      <c r="Z7" s="4">
        <v>7.4</v>
      </c>
      <c r="AA7" s="4">
        <v>5.55</v>
      </c>
      <c r="AB7" s="16"/>
      <c r="AC7" s="16" t="s">
        <v>7</v>
      </c>
      <c r="AD7" s="16">
        <v>4</v>
      </c>
      <c r="AE7" s="16"/>
      <c r="AF7" s="2"/>
    </row>
    <row r="8" spans="1:32" s="1" customFormat="1" ht="9.75" customHeight="1" hidden="1">
      <c r="A8" s="55"/>
      <c r="B8" s="68"/>
      <c r="C8" s="68"/>
      <c r="D8" s="75"/>
      <c r="E8" s="75"/>
      <c r="F8" s="76"/>
      <c r="G8" s="68"/>
      <c r="H8" s="68"/>
      <c r="I8" s="68"/>
      <c r="J8" s="71"/>
      <c r="K8" s="18"/>
      <c r="M8" s="2"/>
      <c r="N8" s="2" t="s">
        <v>11</v>
      </c>
      <c r="O8" s="3"/>
      <c r="P8" s="4"/>
      <c r="Q8" s="5"/>
      <c r="R8" s="3"/>
      <c r="S8" s="4"/>
      <c r="T8" s="5"/>
      <c r="U8" s="3">
        <v>6.1</v>
      </c>
      <c r="V8" s="4">
        <v>7</v>
      </c>
      <c r="W8" s="5">
        <f>(V8+U8)/2</f>
        <v>6.55</v>
      </c>
      <c r="X8" s="2" t="s">
        <v>11</v>
      </c>
      <c r="Y8" s="4"/>
      <c r="Z8" s="4"/>
      <c r="AA8" s="4">
        <v>6.55</v>
      </c>
      <c r="AB8" s="16"/>
      <c r="AC8" s="16" t="s">
        <v>11</v>
      </c>
      <c r="AD8" s="16">
        <v>5</v>
      </c>
      <c r="AE8" s="16"/>
      <c r="AF8" s="2"/>
    </row>
    <row r="9" spans="1:31" s="1" customFormat="1" ht="18" customHeight="1">
      <c r="A9" s="55"/>
      <c r="B9" s="68" t="s">
        <v>53</v>
      </c>
      <c r="C9" s="77" t="s">
        <v>35</v>
      </c>
      <c r="D9" s="78">
        <f>M10/100</f>
        <v>0.25</v>
      </c>
      <c r="E9" s="70"/>
      <c r="F9" s="79">
        <f>M9/100</f>
        <v>0.75</v>
      </c>
      <c r="G9" s="80" t="s">
        <v>36</v>
      </c>
      <c r="H9" s="81"/>
      <c r="I9" s="68"/>
      <c r="J9" s="82"/>
      <c r="K9" s="18"/>
      <c r="M9" s="2">
        <v>75</v>
      </c>
      <c r="N9" s="2" t="s">
        <v>10</v>
      </c>
      <c r="O9" s="3">
        <v>9.1</v>
      </c>
      <c r="P9" s="4">
        <v>10.5</v>
      </c>
      <c r="Q9" s="5">
        <f>(P9+O9)/2</f>
        <v>9.8</v>
      </c>
      <c r="R9" s="3">
        <v>8.1</v>
      </c>
      <c r="S9" s="4">
        <v>9.2</v>
      </c>
      <c r="T9" s="5">
        <f>(S9+R9)/2</f>
        <v>8.649999999999999</v>
      </c>
      <c r="U9" s="3">
        <v>7.1</v>
      </c>
      <c r="V9" s="4">
        <v>8</v>
      </c>
      <c r="W9" s="5">
        <f>(V9+U9)/2</f>
        <v>7.55</v>
      </c>
      <c r="X9" s="2" t="s">
        <v>10</v>
      </c>
      <c r="Y9" s="4">
        <v>9.8</v>
      </c>
      <c r="Z9" s="4">
        <v>8.649999999999999</v>
      </c>
      <c r="AA9" s="4">
        <v>7.55</v>
      </c>
      <c r="AB9" s="16"/>
      <c r="AC9" s="16" t="s">
        <v>10</v>
      </c>
      <c r="AD9" s="16">
        <v>6</v>
      </c>
      <c r="AE9" s="16"/>
    </row>
    <row r="10" spans="1:32" s="1" customFormat="1" ht="18" customHeight="1">
      <c r="A10" s="55"/>
      <c r="B10" s="68" t="s">
        <v>63</v>
      </c>
      <c r="C10" s="68"/>
      <c r="D10" s="75"/>
      <c r="E10" s="83">
        <v>60000</v>
      </c>
      <c r="F10" s="76" t="s">
        <v>12</v>
      </c>
      <c r="G10" s="68"/>
      <c r="H10" s="68"/>
      <c r="I10" s="68"/>
      <c r="J10" s="71"/>
      <c r="K10" s="18"/>
      <c r="L10" s="1" t="s">
        <v>37</v>
      </c>
      <c r="M10" s="2">
        <f>100-M9</f>
        <v>25</v>
      </c>
      <c r="N10" s="2" t="s">
        <v>8</v>
      </c>
      <c r="O10" s="3">
        <v>10.6</v>
      </c>
      <c r="P10" s="4">
        <v>12</v>
      </c>
      <c r="Q10" s="5">
        <f>(P10+O10)/2</f>
        <v>11.3</v>
      </c>
      <c r="R10" s="3">
        <v>9.3</v>
      </c>
      <c r="S10" s="4">
        <v>10.5</v>
      </c>
      <c r="T10" s="5">
        <f>(S10+R10)/2</f>
        <v>9.9</v>
      </c>
      <c r="U10" s="3">
        <v>8.1</v>
      </c>
      <c r="V10" s="4"/>
      <c r="W10" s="5">
        <v>8.1</v>
      </c>
      <c r="X10" s="2" t="s">
        <v>8</v>
      </c>
      <c r="Y10" s="4">
        <v>11.3</v>
      </c>
      <c r="Z10" s="4">
        <v>9.9</v>
      </c>
      <c r="AA10" s="4">
        <v>8.1</v>
      </c>
      <c r="AB10" s="16"/>
      <c r="AC10" s="16" t="s">
        <v>8</v>
      </c>
      <c r="AD10" s="16">
        <v>7</v>
      </c>
      <c r="AE10" s="16"/>
      <c r="AF10" s="2" t="s">
        <v>1</v>
      </c>
    </row>
    <row r="11" spans="1:32" s="1" customFormat="1" ht="18" customHeight="1" thickBot="1">
      <c r="A11" s="55"/>
      <c r="B11" s="68" t="s">
        <v>54</v>
      </c>
      <c r="C11" s="68"/>
      <c r="D11" s="69"/>
      <c r="E11" s="84">
        <v>8</v>
      </c>
      <c r="F11" s="68" t="s">
        <v>23</v>
      </c>
      <c r="G11" s="68"/>
      <c r="H11" s="68"/>
      <c r="I11" s="68"/>
      <c r="J11" s="71"/>
      <c r="K11" s="18"/>
      <c r="L11" s="1" t="s">
        <v>38</v>
      </c>
      <c r="N11" s="2" t="s">
        <v>9</v>
      </c>
      <c r="O11" s="6">
        <v>12.1</v>
      </c>
      <c r="P11" s="7"/>
      <c r="Q11" s="8">
        <v>12.1</v>
      </c>
      <c r="R11" s="6">
        <v>10.6</v>
      </c>
      <c r="S11" s="7"/>
      <c r="T11" s="8">
        <v>10.6</v>
      </c>
      <c r="U11" s="6"/>
      <c r="V11" s="7"/>
      <c r="W11" s="8"/>
      <c r="X11" s="2" t="s">
        <v>9</v>
      </c>
      <c r="Y11" s="4">
        <v>12.1</v>
      </c>
      <c r="Z11" s="4">
        <v>10.6</v>
      </c>
      <c r="AA11" s="4"/>
      <c r="AB11" s="16"/>
      <c r="AC11" s="16" t="s">
        <v>9</v>
      </c>
      <c r="AD11" s="16">
        <v>8</v>
      </c>
      <c r="AE11" s="16"/>
      <c r="AF11" s="2" t="s">
        <v>3</v>
      </c>
    </row>
    <row r="12" spans="1:32" s="1" customFormat="1" ht="18" customHeight="1">
      <c r="A12" s="55"/>
      <c r="B12" s="68" t="s">
        <v>44</v>
      </c>
      <c r="C12" s="68"/>
      <c r="D12" s="69"/>
      <c r="E12" s="84" t="s">
        <v>50</v>
      </c>
      <c r="F12" s="68"/>
      <c r="G12" s="68"/>
      <c r="H12" s="68"/>
      <c r="I12" s="68"/>
      <c r="J12" s="71"/>
      <c r="K12" s="18"/>
      <c r="N12" s="2"/>
      <c r="O12" s="16"/>
      <c r="P12" s="16"/>
      <c r="Q12" s="16"/>
      <c r="R12" s="16"/>
      <c r="S12" s="16"/>
      <c r="T12" s="16"/>
      <c r="U12" s="16"/>
      <c r="V12" s="16"/>
      <c r="W12" s="16"/>
      <c r="X12" s="2"/>
      <c r="Y12" s="16"/>
      <c r="Z12" s="16"/>
      <c r="AA12" s="16"/>
      <c r="AB12" s="16"/>
      <c r="AC12" s="16"/>
      <c r="AD12" s="16"/>
      <c r="AE12" s="16"/>
      <c r="AF12" s="2"/>
    </row>
    <row r="13" spans="1:31" s="1" customFormat="1" ht="18" customHeight="1">
      <c r="A13" s="55"/>
      <c r="B13" s="68" t="s">
        <v>55</v>
      </c>
      <c r="C13" s="68"/>
      <c r="D13" s="69"/>
      <c r="E13" s="85">
        <v>1.5</v>
      </c>
      <c r="F13" s="68" t="s">
        <v>24</v>
      </c>
      <c r="G13" s="68"/>
      <c r="H13" s="68"/>
      <c r="I13" s="68"/>
      <c r="J13" s="71"/>
      <c r="K13" s="18"/>
      <c r="AE13" s="16"/>
    </row>
    <row r="14" spans="1:30" s="1" customFormat="1" ht="15" hidden="1">
      <c r="A14" s="55"/>
      <c r="B14" s="31" t="s">
        <v>39</v>
      </c>
      <c r="C14" s="31"/>
      <c r="D14" s="30"/>
      <c r="E14" s="36">
        <f>HLOOKUP(E4,O16:Q20,U19,FALSE)/10</f>
        <v>0.145</v>
      </c>
      <c r="F14" s="31" t="s">
        <v>40</v>
      </c>
      <c r="G14" s="31"/>
      <c r="H14" s="31">
        <f>HLOOKUP(E4,O16:Q20,U20,FALSE)/10</f>
        <v>0.183</v>
      </c>
      <c r="I14" s="31" t="s">
        <v>41</v>
      </c>
      <c r="J14" s="33">
        <f>E14*M10/100+H14*M9/100</f>
        <v>0.1735</v>
      </c>
      <c r="K14" s="18"/>
      <c r="AC14" s="16" t="s">
        <v>18</v>
      </c>
      <c r="AD14" s="1">
        <f>VLOOKUP(E6,AC5:AD11,2)</f>
        <v>8</v>
      </c>
    </row>
    <row r="15" spans="1:30" s="1" customFormat="1" ht="15" hidden="1">
      <c r="A15" s="55"/>
      <c r="B15" s="31" t="s">
        <v>22</v>
      </c>
      <c r="C15" s="31"/>
      <c r="D15" s="30"/>
      <c r="E15" s="36">
        <f>IF(E12=AC17,AD17,IF(E12=AC18,AD18,AD19))</f>
        <v>2.652</v>
      </c>
      <c r="F15" s="31"/>
      <c r="G15" s="31"/>
      <c r="H15" s="31"/>
      <c r="I15" s="31"/>
      <c r="J15" s="33"/>
      <c r="K15" s="18"/>
      <c r="X15" s="9"/>
      <c r="Y15" s="9" t="str">
        <f>M4</f>
        <v>C1 (Car)</v>
      </c>
      <c r="Z15" s="9" t="str">
        <f>M5</f>
        <v>C2 (Van)</v>
      </c>
      <c r="AA15" s="9" t="str">
        <f>M6</f>
        <v>C3 (Lorry &amp; Bus)</v>
      </c>
      <c r="AC15" s="16" t="s">
        <v>19</v>
      </c>
      <c r="AD15" s="1">
        <f>VLOOKUP(E7,AC5:AD11,2)</f>
        <v>2</v>
      </c>
    </row>
    <row r="16" spans="1:29" s="1" customFormat="1" ht="20.25" customHeight="1">
      <c r="A16" s="55"/>
      <c r="B16" s="59" t="s">
        <v>64</v>
      </c>
      <c r="C16" s="60"/>
      <c r="D16" s="60"/>
      <c r="E16" s="60"/>
      <c r="F16" s="60"/>
      <c r="G16" s="60"/>
      <c r="H16" s="60"/>
      <c r="I16" s="60"/>
      <c r="J16" s="61"/>
      <c r="K16" s="18"/>
      <c r="L16" s="47" t="s">
        <v>43</v>
      </c>
      <c r="M16" s="47" t="s">
        <v>3</v>
      </c>
      <c r="O16" s="2" t="str">
        <f>M4</f>
        <v>C1 (Car)</v>
      </c>
      <c r="P16" s="2" t="str">
        <f>M5</f>
        <v>C2 (Van)</v>
      </c>
      <c r="Q16" s="2" t="str">
        <f>M6</f>
        <v>C3 (Lorry &amp; Bus)</v>
      </c>
      <c r="X16" s="2" t="s">
        <v>5</v>
      </c>
      <c r="Y16" s="17">
        <v>0</v>
      </c>
      <c r="Z16" s="17">
        <v>0</v>
      </c>
      <c r="AA16" s="17">
        <v>0</v>
      </c>
      <c r="AC16" s="16"/>
    </row>
    <row r="17" spans="1:30" s="1" customFormat="1" ht="15.75" customHeight="1" thickBot="1">
      <c r="A17" s="55"/>
      <c r="B17" s="62"/>
      <c r="C17" s="62"/>
      <c r="D17" s="62"/>
      <c r="E17" s="62"/>
      <c r="F17" s="62"/>
      <c r="G17" s="62"/>
      <c r="H17" s="62"/>
      <c r="I17" s="62"/>
      <c r="J17" s="63"/>
      <c r="K17" s="18"/>
      <c r="L17" s="47" t="s">
        <v>5</v>
      </c>
      <c r="M17" s="47" t="s">
        <v>5</v>
      </c>
      <c r="N17" s="22" t="s">
        <v>27</v>
      </c>
      <c r="O17" s="23">
        <v>1.04</v>
      </c>
      <c r="P17" s="23">
        <v>0.98</v>
      </c>
      <c r="Q17" s="23">
        <v>0.95</v>
      </c>
      <c r="T17" s="25"/>
      <c r="U17" s="16"/>
      <c r="X17" s="9" t="s">
        <v>6</v>
      </c>
      <c r="Y17" s="17">
        <v>0</v>
      </c>
      <c r="Z17" s="17">
        <v>0</v>
      </c>
      <c r="AA17" s="17">
        <v>0</v>
      </c>
      <c r="AC17" s="16" t="s">
        <v>50</v>
      </c>
      <c r="AD17" s="1">
        <v>2.652</v>
      </c>
    </row>
    <row r="18" spans="1:30" s="1" customFormat="1" ht="18" thickTop="1">
      <c r="A18" s="55"/>
      <c r="B18" s="40" t="s">
        <v>59</v>
      </c>
      <c r="C18" s="40"/>
      <c r="D18" s="42"/>
      <c r="E18" s="27"/>
      <c r="F18" s="28"/>
      <c r="G18" s="28"/>
      <c r="H18" s="28"/>
      <c r="I18" s="28"/>
      <c r="J18" s="29"/>
      <c r="K18" s="18"/>
      <c r="L18" s="47" t="s">
        <v>6</v>
      </c>
      <c r="M18" s="47" t="s">
        <v>6</v>
      </c>
      <c r="N18" s="22" t="s">
        <v>30</v>
      </c>
      <c r="O18" s="23">
        <v>1.58</v>
      </c>
      <c r="P18" s="23">
        <v>1.18</v>
      </c>
      <c r="Q18" s="23">
        <v>1.12</v>
      </c>
      <c r="T18" s="16"/>
      <c r="U18" s="16"/>
      <c r="X18" s="9" t="s">
        <v>7</v>
      </c>
      <c r="Y18" s="17">
        <v>0</v>
      </c>
      <c r="Z18" s="17">
        <v>0</v>
      </c>
      <c r="AA18" s="17">
        <v>0</v>
      </c>
      <c r="AC18" s="1" t="s">
        <v>51</v>
      </c>
      <c r="AD18" s="1">
        <v>2.337</v>
      </c>
    </row>
    <row r="19" spans="1:30" s="1" customFormat="1" ht="9.75" customHeight="1">
      <c r="A19" s="55"/>
      <c r="B19" s="31"/>
      <c r="C19" s="31"/>
      <c r="D19" s="30"/>
      <c r="E19" s="30"/>
      <c r="F19" s="31"/>
      <c r="G19" s="31"/>
      <c r="H19" s="31"/>
      <c r="I19" s="31"/>
      <c r="J19" s="32"/>
      <c r="K19" s="18"/>
      <c r="L19" s="47" t="s">
        <v>7</v>
      </c>
      <c r="M19" s="47" t="s">
        <v>7</v>
      </c>
      <c r="N19" s="22" t="s">
        <v>29</v>
      </c>
      <c r="O19" s="23">
        <v>1.45</v>
      </c>
      <c r="P19" s="23">
        <v>1.09</v>
      </c>
      <c r="Q19" s="23">
        <v>1.06</v>
      </c>
      <c r="R19" s="16"/>
      <c r="T19" s="24" t="s">
        <v>34</v>
      </c>
      <c r="U19" s="16">
        <f>IF(AD14&gt;AD15,4,2)</f>
        <v>4</v>
      </c>
      <c r="X19" s="9" t="s">
        <v>11</v>
      </c>
      <c r="Y19" s="17">
        <v>1</v>
      </c>
      <c r="Z19" s="17">
        <v>1</v>
      </c>
      <c r="AA19" s="17">
        <v>0</v>
      </c>
      <c r="AC19" s="1" t="s">
        <v>45</v>
      </c>
      <c r="AD19" s="1">
        <v>1.646</v>
      </c>
    </row>
    <row r="20" spans="1:27" ht="15">
      <c r="A20" s="55"/>
      <c r="B20" s="68" t="s">
        <v>56</v>
      </c>
      <c r="C20" s="68"/>
      <c r="D20" s="69"/>
      <c r="E20" s="86">
        <f>ROUND(-E10*(E21-E11)*E13/100,-1)</f>
        <v>580</v>
      </c>
      <c r="F20" s="68" t="s">
        <v>13</v>
      </c>
      <c r="G20" s="31"/>
      <c r="H20" s="31"/>
      <c r="I20" s="31"/>
      <c r="J20" s="32"/>
      <c r="K20" s="19"/>
      <c r="L20" s="47" t="s">
        <v>10</v>
      </c>
      <c r="M20" s="47" t="s">
        <v>11</v>
      </c>
      <c r="N20" s="22" t="s">
        <v>28</v>
      </c>
      <c r="O20" s="23">
        <v>1.83</v>
      </c>
      <c r="P20" s="23">
        <v>1.25</v>
      </c>
      <c r="Q20" s="23">
        <v>1.18</v>
      </c>
      <c r="T20" s="24" t="s">
        <v>26</v>
      </c>
      <c r="U20" s="16">
        <f>U19+1</f>
        <v>5</v>
      </c>
      <c r="X20" s="9" t="s">
        <v>10</v>
      </c>
      <c r="Y20" s="17">
        <v>0</v>
      </c>
      <c r="Z20" s="17">
        <v>0</v>
      </c>
      <c r="AA20" s="17">
        <v>0</v>
      </c>
    </row>
    <row r="21" spans="1:27" ht="15">
      <c r="A21" s="55"/>
      <c r="B21" s="68" t="s">
        <v>57</v>
      </c>
      <c r="C21" s="68"/>
      <c r="D21" s="69"/>
      <c r="E21" s="87">
        <f>E11*(1-E23/100)</f>
        <v>7.357619834710744</v>
      </c>
      <c r="F21" s="68" t="s">
        <v>23</v>
      </c>
      <c r="G21" s="31"/>
      <c r="H21" s="31"/>
      <c r="I21" s="31"/>
      <c r="J21" s="32"/>
      <c r="K21" s="19"/>
      <c r="L21" s="48" t="s">
        <v>8</v>
      </c>
      <c r="M21" s="48" t="s">
        <v>10</v>
      </c>
      <c r="X21" s="9" t="s">
        <v>8</v>
      </c>
      <c r="Y21" s="17">
        <v>0</v>
      </c>
      <c r="Z21" s="17">
        <v>0</v>
      </c>
      <c r="AA21" s="17">
        <v>0</v>
      </c>
    </row>
    <row r="22" spans="1:27" ht="18" customHeight="1" thickBot="1">
      <c r="A22" s="55"/>
      <c r="B22" s="68" t="s">
        <v>58</v>
      </c>
      <c r="C22" s="68"/>
      <c r="D22" s="69"/>
      <c r="E22" s="86">
        <f>ROUND(-(E21-E11)*E10/100,-1)</f>
        <v>390</v>
      </c>
      <c r="F22" s="68" t="s">
        <v>25</v>
      </c>
      <c r="G22" s="31"/>
      <c r="H22" s="31"/>
      <c r="I22" s="31"/>
      <c r="J22" s="32"/>
      <c r="K22" s="19"/>
      <c r="L22" s="48" t="s">
        <v>9</v>
      </c>
      <c r="M22" s="48" t="s">
        <v>8</v>
      </c>
      <c r="N22" s="25"/>
      <c r="O22" s="26" t="s">
        <v>2</v>
      </c>
      <c r="X22" s="9" t="s">
        <v>9</v>
      </c>
      <c r="Y22" s="17">
        <v>0</v>
      </c>
      <c r="Z22" s="17">
        <v>0</v>
      </c>
      <c r="AA22" s="17">
        <v>1</v>
      </c>
    </row>
    <row r="23" spans="1:15" ht="15.75" hidden="1" thickBot="1">
      <c r="A23" s="55"/>
      <c r="B23" s="68" t="s">
        <v>21</v>
      </c>
      <c r="C23" s="68"/>
      <c r="D23" s="69"/>
      <c r="E23" s="87">
        <f>J14*100*(HLOOKUP(E4,X4:AA11,AD14,FALSE)-HLOOKUP(E4,X4:AA11,AD15,FALSE))/(HLOOKUP(E4,X4:AA11,AD14,FALSE))</f>
        <v>8.029752066115702</v>
      </c>
      <c r="F23" s="68" t="s">
        <v>14</v>
      </c>
      <c r="G23" s="31"/>
      <c r="H23" s="31"/>
      <c r="I23" s="31"/>
      <c r="J23" s="32"/>
      <c r="K23" s="19"/>
      <c r="N23" s="25"/>
      <c r="O23" s="26" t="s">
        <v>31</v>
      </c>
    </row>
    <row r="24" spans="1:11" ht="18" customHeight="1" thickTop="1">
      <c r="A24" s="55"/>
      <c r="B24" s="68" t="s">
        <v>60</v>
      </c>
      <c r="C24" s="68"/>
      <c r="D24" s="69"/>
      <c r="E24" s="88">
        <f>ROUND(-E15*(E21-E11)*E10/100,0)</f>
        <v>1022</v>
      </c>
      <c r="F24" s="68" t="s">
        <v>61</v>
      </c>
      <c r="G24" s="31"/>
      <c r="H24" s="31"/>
      <c r="I24" s="31"/>
      <c r="J24" s="31"/>
      <c r="K24" s="44"/>
    </row>
    <row r="25" spans="1:11" ht="6.75" customHeight="1">
      <c r="A25" s="55"/>
      <c r="B25" s="31"/>
      <c r="C25" s="31"/>
      <c r="D25" s="30"/>
      <c r="E25" s="38"/>
      <c r="F25" s="31"/>
      <c r="G25" s="31"/>
      <c r="H25" s="31"/>
      <c r="I25" s="31"/>
      <c r="J25" s="31"/>
      <c r="K25" s="45"/>
    </row>
    <row r="26" spans="1:11" ht="15.75" thickBot="1">
      <c r="A26" s="56"/>
      <c r="B26" s="57" t="s">
        <v>42</v>
      </c>
      <c r="C26" s="58"/>
      <c r="D26" s="58"/>
      <c r="E26" s="58"/>
      <c r="F26" s="58"/>
      <c r="G26" s="58"/>
      <c r="H26" s="58"/>
      <c r="I26" s="58"/>
      <c r="J26" s="58"/>
      <c r="K26" s="46"/>
    </row>
    <row r="27" spans="1:255" ht="3.75" customHeight="1" thickBot="1" thickTop="1">
      <c r="A27" s="43"/>
      <c r="B27" s="50"/>
      <c r="C27" s="51"/>
      <c r="D27" s="52"/>
      <c r="E27" s="52"/>
      <c r="F27" s="51"/>
      <c r="G27" s="51"/>
      <c r="H27" s="51"/>
      <c r="I27" s="51"/>
      <c r="J27" s="51"/>
      <c r="K27" s="51"/>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5:17" ht="15" hidden="1">
      <c r="O28" s="9"/>
      <c r="P28" s="9"/>
      <c r="Q28" s="9"/>
    </row>
    <row r="29" spans="14:17" ht="15" hidden="1">
      <c r="N29" s="24"/>
      <c r="O29" s="37"/>
      <c r="P29" s="37"/>
      <c r="Q29" s="37"/>
    </row>
    <row r="30" spans="14:17" ht="15" hidden="1">
      <c r="N30" s="24"/>
      <c r="O30" s="37"/>
      <c r="P30" s="37"/>
      <c r="Q30" s="37"/>
    </row>
    <row r="31" spans="14:17" ht="15" hidden="1">
      <c r="N31" s="24"/>
      <c r="O31" s="37"/>
      <c r="P31" s="37"/>
      <c r="Q31" s="37"/>
    </row>
    <row r="32" spans="14:17" ht="15" hidden="1">
      <c r="N32" s="24"/>
      <c r="O32" s="37"/>
      <c r="P32" s="37"/>
      <c r="Q32" s="37"/>
    </row>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ht="15" hidden="1"/>
    <row r="2091" ht="15" hidden="1"/>
    <row r="2092" ht="15" hidden="1"/>
    <row r="2093" ht="15" hidden="1"/>
    <row r="2094" ht="15" hidden="1"/>
    <row r="2095" ht="15" hidden="1"/>
    <row r="2096" ht="15" hidden="1"/>
    <row r="2097" ht="15" hidden="1"/>
    <row r="2098" ht="15" hidden="1"/>
    <row r="2099" ht="15" hidden="1"/>
    <row r="2100" ht="15" hidden="1"/>
    <row r="2101" ht="15" hidden="1"/>
    <row r="2102" ht="15" hidden="1"/>
    <row r="2103" ht="15" hidden="1"/>
    <row r="2104" ht="15" hidden="1"/>
    <row r="2105" ht="15" hidden="1"/>
    <row r="2106" ht="15" hidden="1"/>
    <row r="2107" ht="15" hidden="1"/>
    <row r="2108" ht="15" hidden="1"/>
    <row r="2109" ht="15" hidden="1"/>
    <row r="2110" ht="15" hidden="1"/>
    <row r="2111" ht="15" hidden="1"/>
    <row r="2112" ht="15" hidden="1"/>
    <row r="2113" ht="15" hidden="1"/>
    <row r="2114" ht="15" hidden="1"/>
    <row r="2115" ht="15" hidden="1"/>
    <row r="2116" ht="15" hidden="1"/>
    <row r="2117" ht="15" hidden="1"/>
    <row r="2118" ht="15" hidden="1"/>
    <row r="2119" ht="15" hidden="1"/>
    <row r="2120" ht="15" hidden="1"/>
    <row r="2121" ht="15" hidden="1"/>
    <row r="2122" ht="15" hidden="1"/>
    <row r="2123" ht="15" hidden="1"/>
    <row r="2124" ht="15" hidden="1"/>
    <row r="2125" ht="15" hidden="1"/>
    <row r="2126" ht="15" hidden="1"/>
    <row r="2127" ht="15" hidden="1"/>
    <row r="2128" ht="15" hidden="1"/>
    <row r="2129" ht="15" hidden="1"/>
    <row r="2130" ht="15" hidden="1"/>
    <row r="2131" ht="15" hidden="1"/>
    <row r="2132" ht="15" hidden="1"/>
    <row r="2133" ht="15" hidden="1"/>
    <row r="2134" ht="15" hidden="1"/>
    <row r="2135" ht="15" hidden="1"/>
    <row r="2136" ht="15" hidden="1"/>
    <row r="2137" ht="15" hidden="1"/>
    <row r="2138" ht="15" hidden="1"/>
    <row r="2139" ht="15" hidden="1"/>
    <row r="2140" ht="15" hidden="1"/>
    <row r="2141" ht="15" hidden="1"/>
    <row r="2142" ht="15" hidden="1"/>
    <row r="2143" ht="15" hidden="1"/>
    <row r="2144" ht="15" hidden="1"/>
    <row r="2145" ht="15" hidden="1"/>
    <row r="2146" ht="15" hidden="1"/>
    <row r="2147" ht="15" hidden="1"/>
    <row r="2148" ht="15" hidden="1"/>
    <row r="2149" ht="15" hidden="1"/>
    <row r="2150" ht="15" hidden="1"/>
    <row r="2151" ht="15" hidden="1"/>
    <row r="2152" ht="15" hidden="1"/>
    <row r="2153" ht="15" hidden="1"/>
    <row r="2154" ht="15" hidden="1"/>
    <row r="2155" ht="15" hidden="1"/>
    <row r="2156" ht="15" hidden="1"/>
    <row r="2157" ht="15" hidden="1"/>
    <row r="2158" ht="15" hidden="1"/>
    <row r="2159" ht="15" hidden="1"/>
    <row r="2160" ht="15" hidden="1"/>
    <row r="2161" ht="15" hidden="1"/>
    <row r="2162" ht="15" hidden="1"/>
    <row r="2163" ht="15" hidden="1"/>
    <row r="2164" ht="15" hidden="1"/>
    <row r="2165" ht="15" hidden="1"/>
    <row r="2166" ht="15" hidden="1"/>
    <row r="2167" ht="15" hidden="1"/>
    <row r="2168" ht="15" hidden="1"/>
    <row r="2169" ht="15" hidden="1"/>
    <row r="2170" ht="15" hidden="1"/>
    <row r="2171" ht="15" hidden="1"/>
    <row r="2172" ht="15" hidden="1"/>
    <row r="2173" ht="15" hidden="1"/>
    <row r="2174" ht="15" hidden="1"/>
    <row r="2175" ht="15" hidden="1"/>
    <row r="2176" ht="15" hidden="1"/>
    <row r="2177" ht="15" hidden="1"/>
    <row r="2178" ht="15" hidden="1"/>
    <row r="2179" ht="15" hidden="1"/>
    <row r="2180" ht="15" hidden="1"/>
    <row r="2181" ht="15" hidden="1"/>
    <row r="2182" ht="15" hidden="1"/>
    <row r="2183" ht="15" hidden="1"/>
    <row r="2184" ht="15" hidden="1"/>
    <row r="2185" ht="15" hidden="1"/>
    <row r="2186" ht="15" hidden="1"/>
    <row r="2187" ht="15" hidden="1"/>
    <row r="2188" ht="15" hidden="1"/>
    <row r="2189" ht="15" hidden="1"/>
    <row r="2190" ht="15" hidden="1"/>
    <row r="2191" ht="15" hidden="1"/>
    <row r="2192" ht="15" hidden="1"/>
    <row r="2193" ht="15" hidden="1"/>
    <row r="2194" ht="15" hidden="1"/>
    <row r="2195" ht="15" hidden="1"/>
    <row r="2196" ht="15" hidden="1"/>
    <row r="2197" ht="15" hidden="1"/>
    <row r="2198" ht="15" hidden="1"/>
    <row r="2199" ht="15" hidden="1"/>
    <row r="2200" ht="15" hidden="1"/>
    <row r="2201" ht="15" hidden="1"/>
    <row r="2202" ht="15" hidden="1"/>
    <row r="2203" ht="15" hidden="1"/>
    <row r="2204" ht="15" hidden="1"/>
    <row r="2205" ht="15" hidden="1"/>
    <row r="2206" ht="15" hidden="1"/>
    <row r="2207" ht="15" hidden="1"/>
    <row r="2208" ht="15" hidden="1"/>
    <row r="2209" ht="15" hidden="1"/>
    <row r="2210" ht="15" hidden="1"/>
    <row r="2211" ht="15" hidden="1"/>
    <row r="2212" ht="15" hidden="1"/>
    <row r="2213" ht="15" hidden="1"/>
    <row r="2214" ht="15" hidden="1"/>
    <row r="2215" ht="15" hidden="1"/>
    <row r="2216" ht="15" hidden="1"/>
    <row r="2217" ht="15" hidden="1"/>
    <row r="2218" ht="15" hidden="1"/>
    <row r="2219" ht="15" hidden="1"/>
    <row r="2220" ht="15" hidden="1"/>
    <row r="2221" ht="15" hidden="1"/>
    <row r="2222" ht="15" hidden="1"/>
    <row r="2223" ht="15" hidden="1"/>
    <row r="2224" ht="15" hidden="1"/>
    <row r="2225" ht="15" hidden="1"/>
    <row r="2226" ht="15" hidden="1"/>
    <row r="2227" ht="15" hidden="1"/>
    <row r="2228" ht="15" hidden="1"/>
    <row r="2229" ht="15" hidden="1"/>
    <row r="2230" ht="15" hidden="1"/>
    <row r="2231" ht="15" hidden="1"/>
    <row r="2232" ht="15" hidden="1"/>
    <row r="2233" ht="15" hidden="1"/>
    <row r="2234" ht="15" hidden="1"/>
    <row r="2235" ht="15" hidden="1"/>
    <row r="2236" ht="15" hidden="1"/>
    <row r="2237" ht="15" hidden="1"/>
    <row r="2238" ht="15" hidden="1"/>
    <row r="2239" ht="15" hidden="1"/>
    <row r="2240" ht="15" hidden="1"/>
    <row r="2241" ht="15" hidden="1"/>
    <row r="2242" ht="15" hidden="1"/>
    <row r="2243" ht="15" hidden="1"/>
    <row r="2244" ht="15" hidden="1"/>
    <row r="2245" ht="15" hidden="1"/>
    <row r="2246" ht="15" hidden="1"/>
    <row r="2247" ht="15" hidden="1"/>
    <row r="2248" ht="15" hidden="1"/>
    <row r="2249" ht="15" hidden="1"/>
    <row r="2250" ht="15" hidden="1"/>
    <row r="2251" ht="15" hidden="1"/>
    <row r="2252" ht="15" hidden="1"/>
    <row r="2253" ht="15" hidden="1"/>
    <row r="2254" ht="15" hidden="1"/>
    <row r="2255" ht="15" hidden="1"/>
    <row r="2256" ht="15" hidden="1"/>
    <row r="2257" ht="15" hidden="1"/>
    <row r="2258" ht="15" hidden="1"/>
    <row r="2259" ht="15" hidden="1"/>
    <row r="2260" ht="15" hidden="1"/>
    <row r="2261" ht="15" hidden="1"/>
    <row r="2262" ht="15" hidden="1"/>
    <row r="2263" ht="15" hidden="1"/>
    <row r="2264" ht="15" hidden="1"/>
    <row r="2265" ht="15" hidden="1"/>
    <row r="2266" ht="15" hidden="1"/>
    <row r="2267" ht="15" hidden="1"/>
    <row r="2268" ht="15" hidden="1"/>
    <row r="2269" ht="15" hidden="1"/>
    <row r="2270" ht="15" hidden="1"/>
    <row r="2271" ht="15" hidden="1"/>
    <row r="2272" ht="15" hidden="1"/>
    <row r="2273" ht="15" hidden="1"/>
    <row r="2274" ht="15" hidden="1"/>
    <row r="2275" ht="15" hidden="1"/>
    <row r="2276" ht="15" hidden="1"/>
    <row r="2277" ht="15" hidden="1"/>
    <row r="2278" ht="15" hidden="1"/>
    <row r="2279" ht="15" hidden="1"/>
    <row r="2280" ht="15" hidden="1"/>
    <row r="2281" ht="15" hidden="1"/>
    <row r="2282" ht="15" hidden="1"/>
    <row r="2283" ht="15" hidden="1"/>
    <row r="2284" ht="15" hidden="1"/>
    <row r="2285" ht="15" hidden="1"/>
    <row r="2286" ht="15" hidden="1"/>
    <row r="2287" ht="15" hidden="1"/>
    <row r="2288" ht="15" hidden="1"/>
    <row r="2289" ht="15" hidden="1"/>
    <row r="2290" ht="15" hidden="1"/>
    <row r="2291" ht="15" hidden="1"/>
    <row r="2292" ht="15" hidden="1"/>
    <row r="2293" ht="15" hidden="1"/>
    <row r="2294" ht="15" hidden="1"/>
    <row r="2295" ht="15" hidden="1"/>
    <row r="2296" ht="15" hidden="1"/>
    <row r="2297" ht="15" hidden="1"/>
    <row r="2298" ht="15" hidden="1"/>
    <row r="2299" ht="15" hidden="1"/>
    <row r="2300" ht="15" hidden="1"/>
    <row r="2301" ht="15" hidden="1"/>
    <row r="2302" ht="15" hidden="1"/>
    <row r="2303" ht="15" hidden="1"/>
    <row r="2304" ht="15" hidden="1"/>
    <row r="2305" ht="15" hidden="1"/>
    <row r="2306" ht="15" hidden="1"/>
    <row r="2307" ht="15" hidden="1"/>
    <row r="2308" ht="15" hidden="1"/>
    <row r="2309" ht="15" hidden="1"/>
    <row r="2310" ht="15" hidden="1"/>
    <row r="2311" ht="15" hidden="1"/>
    <row r="2312" ht="15" hidden="1"/>
    <row r="2313" ht="15" hidden="1"/>
    <row r="2314" ht="15" hidden="1"/>
    <row r="2315" ht="15" hidden="1"/>
    <row r="2316" ht="15" hidden="1"/>
    <row r="2317" ht="15" hidden="1"/>
    <row r="2318" ht="15" hidden="1"/>
    <row r="2319" ht="15" hidden="1"/>
    <row r="2320" ht="15" hidden="1"/>
    <row r="2321" ht="15" hidden="1"/>
    <row r="2322" ht="15" hidden="1"/>
    <row r="2323" ht="15" hidden="1"/>
    <row r="2324" ht="15" hidden="1"/>
    <row r="2325" ht="15" hidden="1"/>
    <row r="2326" ht="15" hidden="1"/>
    <row r="2327" ht="15" hidden="1"/>
    <row r="2328" ht="15" hidden="1"/>
    <row r="2329" ht="15" hidden="1"/>
    <row r="2330" ht="15" hidden="1"/>
    <row r="2331" ht="15" hidden="1"/>
    <row r="2332" ht="15" hidden="1"/>
    <row r="2333" ht="15" hidden="1"/>
    <row r="2334" ht="15" hidden="1"/>
    <row r="2335" ht="15" hidden="1"/>
    <row r="2336" ht="15" hidden="1"/>
    <row r="2337" ht="15" hidden="1"/>
    <row r="2338" ht="15" hidden="1"/>
    <row r="2339" ht="15" hidden="1"/>
    <row r="2340" ht="15" hidden="1"/>
    <row r="2341" ht="15" hidden="1"/>
    <row r="2342" ht="15" hidden="1"/>
    <row r="2343" ht="15" hidden="1"/>
    <row r="2344" ht="15" hidden="1"/>
    <row r="2345" ht="15" hidden="1"/>
    <row r="2346" ht="15" hidden="1"/>
    <row r="2347" ht="15" hidden="1"/>
    <row r="2348" ht="15" hidden="1"/>
    <row r="2349" ht="15" hidden="1"/>
    <row r="2350" ht="15" hidden="1"/>
    <row r="2351" ht="15" hidden="1"/>
    <row r="2352" ht="15" hidden="1"/>
    <row r="2353" ht="15" hidden="1"/>
    <row r="2354" ht="15" hidden="1"/>
    <row r="2355" ht="15" hidden="1"/>
    <row r="2356" ht="15" hidden="1"/>
    <row r="2357" ht="15" hidden="1"/>
    <row r="2358" ht="15" hidden="1"/>
    <row r="2359" ht="15" hidden="1"/>
    <row r="2360" ht="15" hidden="1"/>
    <row r="2361" ht="15" hidden="1"/>
    <row r="2362" ht="15" hidden="1"/>
    <row r="2363" ht="15" hidden="1"/>
    <row r="2364" ht="15" hidden="1"/>
    <row r="2365" ht="15" hidden="1"/>
    <row r="2366" ht="15" hidden="1"/>
    <row r="2367" ht="15" hidden="1"/>
    <row r="2368" ht="15" hidden="1"/>
    <row r="2369" ht="15" hidden="1"/>
    <row r="2370" ht="15" hidden="1"/>
    <row r="2371" ht="15" hidden="1"/>
    <row r="2372" ht="15" hidden="1"/>
    <row r="2373" ht="15" hidden="1"/>
    <row r="2374" ht="15" hidden="1"/>
    <row r="2375" ht="15" hidden="1"/>
    <row r="2376" ht="15" hidden="1"/>
    <row r="2377" ht="15" hidden="1"/>
    <row r="2378" ht="15" hidden="1"/>
    <row r="2379" ht="15" hidden="1"/>
    <row r="2380" ht="15" hidden="1"/>
    <row r="2381" ht="15" hidden="1"/>
    <row r="2382" ht="15" hidden="1"/>
    <row r="2383" ht="15" hidden="1"/>
    <row r="2384" ht="15" hidden="1"/>
    <row r="2385" ht="15" hidden="1"/>
    <row r="2386" ht="15" hidden="1"/>
    <row r="2387" ht="15" hidden="1"/>
    <row r="2388" ht="15" hidden="1"/>
    <row r="2389" ht="15" hidden="1"/>
    <row r="2390" ht="15" hidden="1"/>
    <row r="2391" ht="15" hidden="1"/>
    <row r="2392" ht="15" hidden="1"/>
    <row r="2393" ht="15" hidden="1"/>
    <row r="2394" ht="15" hidden="1"/>
    <row r="2395" ht="15" hidden="1"/>
    <row r="2396" ht="15" hidden="1"/>
    <row r="2397" ht="15" hidden="1"/>
    <row r="2398" ht="15" hidden="1"/>
    <row r="2399" ht="15" hidden="1"/>
    <row r="2400" ht="15" hidden="1"/>
    <row r="2401" ht="15" hidden="1"/>
    <row r="2402" ht="15" hidden="1"/>
    <row r="2403" ht="15" hidden="1"/>
    <row r="2404" ht="15" hidden="1"/>
    <row r="2405" ht="15" hidden="1"/>
    <row r="2406" ht="15" hidden="1"/>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row r="2584" ht="15" hidden="1"/>
    <row r="2585" ht="15" hidden="1"/>
    <row r="2586" ht="15" hidden="1"/>
    <row r="2587" ht="15" hidden="1"/>
    <row r="2588" ht="15" hidden="1"/>
    <row r="2589" ht="15" hidden="1"/>
    <row r="2590" ht="15" hidden="1"/>
    <row r="2591" ht="15" hidden="1"/>
    <row r="2592" ht="15" hidden="1"/>
    <row r="2593" ht="15" hidden="1"/>
    <row r="2594" ht="15" hidden="1"/>
    <row r="2595" ht="15" hidden="1"/>
    <row r="2596" ht="15" hidden="1"/>
    <row r="2597" ht="15" hidden="1"/>
    <row r="2598" ht="15" hidden="1"/>
    <row r="2599" ht="15" hidden="1"/>
    <row r="2600" ht="15" hidden="1"/>
    <row r="2601" ht="15" hidden="1"/>
    <row r="2602" ht="15" hidden="1"/>
    <row r="2603" ht="15" hidden="1"/>
    <row r="2604" ht="15" hidden="1"/>
    <row r="2605" ht="15" hidden="1"/>
    <row r="2606" ht="15" hidden="1"/>
    <row r="2607" ht="15" hidden="1"/>
    <row r="2608" ht="15" hidden="1"/>
    <row r="2609" ht="15" hidden="1"/>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row r="2643" ht="15" hidden="1"/>
    <row r="2644" ht="15" hidden="1"/>
    <row r="2645" ht="15" hidden="1"/>
    <row r="2646" ht="15" hidden="1"/>
    <row r="2647" ht="15" hidden="1"/>
    <row r="2648" ht="15" hidden="1"/>
    <row r="2649" ht="15" hidden="1"/>
    <row r="2650" ht="15" hidden="1"/>
    <row r="2651" ht="15" hidden="1"/>
    <row r="2652" ht="15" hidden="1"/>
    <row r="2653" ht="15" hidden="1"/>
    <row r="2654" ht="15" hidden="1"/>
    <row r="2655" ht="15" hidden="1"/>
    <row r="2656" ht="15" hidden="1"/>
    <row r="2657" ht="15" hidden="1"/>
    <row r="2658" ht="15" hidden="1"/>
    <row r="2659" ht="15" hidden="1"/>
    <row r="2660" ht="15" hidden="1"/>
    <row r="2661" ht="15" hidden="1"/>
    <row r="2662" ht="15" hidden="1"/>
    <row r="2663" ht="15" hidden="1"/>
    <row r="2664" ht="15" hidden="1"/>
    <row r="2665" ht="15" hidden="1"/>
    <row r="2666" ht="15" hidden="1"/>
    <row r="2667" ht="15" hidden="1"/>
    <row r="2668" ht="15" hidden="1"/>
    <row r="2669" ht="15" hidden="1"/>
    <row r="2670" ht="15" hidden="1"/>
    <row r="2671" ht="15" hidden="1"/>
    <row r="2672" ht="15" hidden="1"/>
    <row r="2673" ht="15" hidden="1"/>
    <row r="2674" ht="15" hidden="1"/>
    <row r="2675" ht="15" hidden="1"/>
    <row r="2676" ht="15" hidden="1"/>
    <row r="2677" ht="15" hidden="1"/>
    <row r="2678" ht="15" hidden="1"/>
    <row r="2679" ht="15" hidden="1"/>
    <row r="2680" ht="15" hidden="1"/>
    <row r="2681" ht="15" hidden="1"/>
    <row r="2682" ht="15" hidden="1"/>
    <row r="2683" ht="15" hidden="1"/>
    <row r="2684" ht="15" hidden="1"/>
    <row r="2685" ht="15" hidden="1"/>
    <row r="2686" ht="15" hidden="1"/>
    <row r="2687" ht="15" hidden="1"/>
    <row r="2688" ht="15" hidden="1"/>
    <row r="2689" ht="15" hidden="1"/>
    <row r="2690" ht="15" hidden="1"/>
    <row r="2691" ht="15" hidden="1"/>
    <row r="2692" ht="15" hidden="1"/>
    <row r="2693" ht="15" hidden="1"/>
    <row r="2694" ht="15" hidden="1"/>
    <row r="2695" ht="15" hidden="1"/>
    <row r="2696" ht="15" hidden="1"/>
    <row r="2697" ht="15" hidden="1"/>
    <row r="2698" ht="15" hidden="1"/>
    <row r="2699" ht="15" hidden="1"/>
    <row r="2700" ht="15" hidden="1"/>
    <row r="2701" ht="15" hidden="1"/>
    <row r="2702" ht="15" hidden="1"/>
    <row r="2703" ht="15" hidden="1"/>
    <row r="2704" ht="15" hidden="1"/>
    <row r="2705" ht="15" hidden="1"/>
    <row r="2706" ht="15" hidden="1"/>
    <row r="2707" ht="15" hidden="1"/>
    <row r="2708" ht="15" hidden="1"/>
    <row r="2709" ht="15" hidden="1"/>
    <row r="2710" ht="15" hidden="1"/>
    <row r="2711" ht="15" hidden="1"/>
    <row r="2712" ht="15" hidden="1"/>
    <row r="2713" ht="15" hidden="1"/>
    <row r="2714" ht="15" hidden="1"/>
    <row r="2715" ht="15" hidden="1"/>
    <row r="2716" ht="15" hidden="1"/>
    <row r="2717" ht="15" hidden="1"/>
    <row r="2718" ht="15" hidden="1"/>
    <row r="2719" ht="15" hidden="1"/>
    <row r="2720" ht="15" hidden="1"/>
    <row r="2721" ht="15" hidden="1"/>
    <row r="2722" ht="15" hidden="1"/>
    <row r="2723" ht="15" hidden="1"/>
    <row r="2724" ht="15" hidden="1"/>
    <row r="2725" ht="15" hidden="1"/>
    <row r="2726" ht="15" hidden="1"/>
    <row r="2727" ht="15" hidden="1"/>
    <row r="2728" ht="15" hidden="1"/>
    <row r="2729" ht="15" hidden="1"/>
    <row r="2730" ht="15" hidden="1"/>
    <row r="2731" ht="15" hidden="1"/>
    <row r="2732" ht="15" hidden="1"/>
    <row r="2733" ht="15" hidden="1"/>
    <row r="2734" ht="15" hidden="1"/>
    <row r="2735" ht="15" hidden="1"/>
    <row r="2736" ht="15" hidden="1"/>
    <row r="2737" ht="15" hidden="1"/>
    <row r="2738" ht="15" hidden="1"/>
    <row r="2739" ht="15" hidden="1"/>
    <row r="2740" ht="15" hidden="1"/>
    <row r="2741" ht="15" hidden="1"/>
    <row r="2742" ht="15" hidden="1"/>
    <row r="2743" ht="15" hidden="1"/>
    <row r="2744" ht="15" hidden="1"/>
    <row r="2745" ht="15" hidden="1"/>
    <row r="2746" ht="15" hidden="1"/>
    <row r="2747" ht="15" hidden="1"/>
    <row r="2748" ht="15" hidden="1"/>
    <row r="2749" ht="15" hidden="1"/>
    <row r="2750" ht="15" hidden="1"/>
    <row r="2751" ht="15" hidden="1"/>
    <row r="2752" ht="15" hidden="1"/>
    <row r="2753" ht="15" hidden="1"/>
    <row r="2754" ht="15" hidden="1"/>
    <row r="2755" ht="15" hidden="1"/>
    <row r="2756" ht="15" hidden="1"/>
    <row r="2757" ht="15" hidden="1"/>
    <row r="2758" ht="15" hidden="1"/>
    <row r="2759" ht="15" hidden="1"/>
    <row r="2760" ht="15" hidden="1"/>
    <row r="2761" ht="15" hidden="1"/>
    <row r="2762" ht="15" hidden="1"/>
    <row r="2763" ht="15" hidden="1"/>
    <row r="2764" ht="15" hidden="1"/>
    <row r="2765" ht="15" hidden="1"/>
    <row r="2766" ht="15" hidden="1"/>
    <row r="2767" ht="15" hidden="1"/>
    <row r="2768" ht="15" hidden="1"/>
    <row r="2769" ht="15" hidden="1"/>
    <row r="2770" ht="15" hidden="1"/>
    <row r="2771" ht="15" hidden="1"/>
    <row r="2772" ht="15" hidden="1"/>
    <row r="2773" ht="15" hidden="1"/>
    <row r="2774" ht="15" hidden="1"/>
    <row r="2775" ht="15" hidden="1"/>
    <row r="2776" ht="15" hidden="1"/>
    <row r="2777" ht="15" hidden="1"/>
    <row r="2778" ht="15" hidden="1"/>
    <row r="2779" ht="15" hidden="1"/>
    <row r="2780" ht="15" hidden="1"/>
    <row r="2781" ht="15" hidden="1"/>
    <row r="2782" ht="15" hidden="1"/>
    <row r="2783" ht="15" hidden="1"/>
    <row r="2784" ht="15" hidden="1"/>
    <row r="2785" ht="15" hidden="1"/>
    <row r="2786" ht="15" hidden="1"/>
    <row r="2787" ht="15" hidden="1"/>
    <row r="2788" ht="15" hidden="1"/>
    <row r="2789" ht="15" hidden="1"/>
    <row r="2790" ht="15" hidden="1"/>
    <row r="2791" ht="15" hidden="1"/>
    <row r="2792" ht="15" hidden="1"/>
    <row r="2793" ht="15" hidden="1"/>
    <row r="2794" ht="15" hidden="1"/>
    <row r="2795" ht="15" hidden="1"/>
    <row r="2796" ht="15" hidden="1"/>
    <row r="2797" ht="15" hidden="1"/>
    <row r="2798" ht="15" hidden="1"/>
    <row r="2799" ht="15" hidden="1"/>
    <row r="2800" ht="15" hidden="1"/>
    <row r="2801" ht="15" hidden="1"/>
    <row r="2802" ht="15" hidden="1"/>
    <row r="2803" ht="15" hidden="1"/>
    <row r="2804" ht="15" hidden="1"/>
    <row r="2805" ht="15" hidden="1"/>
    <row r="2806" ht="15" hidden="1"/>
    <row r="2807" ht="15" hidden="1"/>
    <row r="2808" ht="15" hidden="1"/>
    <row r="2809" ht="15" hidden="1"/>
    <row r="2810" ht="15" hidden="1"/>
    <row r="2811" ht="15" hidden="1"/>
    <row r="2812" ht="15" hidden="1"/>
    <row r="2813" ht="15" hidden="1"/>
    <row r="2814" ht="15" hidden="1"/>
    <row r="2815" ht="15" hidden="1"/>
    <row r="2816" ht="15" hidden="1"/>
    <row r="2817" ht="15" hidden="1"/>
    <row r="2818" ht="15" hidden="1"/>
    <row r="2819" ht="15" hidden="1"/>
    <row r="2820" ht="15" hidden="1"/>
    <row r="2821" ht="15" hidden="1"/>
    <row r="2822" ht="15" hidden="1"/>
    <row r="2823" ht="15" hidden="1"/>
    <row r="2824" ht="15" hidden="1"/>
    <row r="2825" ht="15" hidden="1"/>
    <row r="2826" ht="15" hidden="1"/>
    <row r="2827" ht="15" hidden="1"/>
    <row r="2828" ht="15" hidden="1"/>
    <row r="2829" ht="15" hidden="1"/>
    <row r="2830" ht="15" hidden="1"/>
    <row r="2831" ht="15" hidden="1"/>
    <row r="2832" ht="15" hidden="1"/>
    <row r="2833" ht="15" hidden="1"/>
    <row r="2834" ht="15" hidden="1"/>
    <row r="2835" ht="15" hidden="1"/>
    <row r="2836" ht="15" hidden="1"/>
    <row r="2837" ht="15" hidden="1"/>
    <row r="2838" ht="15" hidden="1"/>
    <row r="2839" ht="15" hidden="1"/>
    <row r="2840" ht="15" hidden="1"/>
    <row r="2841" ht="15" hidden="1"/>
    <row r="2842" ht="15" hidden="1"/>
    <row r="2843" ht="15" hidden="1"/>
    <row r="2844" ht="15" hidden="1"/>
    <row r="2845" ht="15" hidden="1"/>
    <row r="2846" ht="15" hidden="1"/>
    <row r="2847" ht="15" hidden="1"/>
    <row r="2848" ht="15" hidden="1"/>
    <row r="2849" ht="15" hidden="1"/>
    <row r="2850" ht="15" hidden="1"/>
    <row r="2851" ht="15" hidden="1"/>
    <row r="2852" ht="15" hidden="1"/>
    <row r="2853" ht="15" hidden="1"/>
    <row r="2854" ht="15" hidden="1"/>
    <row r="2855" ht="15" hidden="1"/>
    <row r="2856" ht="15" hidden="1"/>
    <row r="2857" ht="15" hidden="1"/>
    <row r="2858" ht="15" hidden="1"/>
    <row r="2859" ht="15" hidden="1"/>
    <row r="2860" ht="15" hidden="1"/>
    <row r="2861" ht="15" hidden="1"/>
    <row r="2862" ht="15" hidden="1"/>
    <row r="2863" ht="15" hidden="1"/>
    <row r="2864" ht="15" hidden="1"/>
    <row r="2865" ht="15" hidden="1"/>
    <row r="2866" ht="15" hidden="1"/>
    <row r="2867" ht="15" hidden="1"/>
    <row r="2868" ht="15" hidden="1"/>
    <row r="2869" ht="15" hidden="1"/>
    <row r="2870" ht="15" hidden="1"/>
    <row r="2871" ht="15" hidden="1"/>
    <row r="2872" ht="15" hidden="1"/>
    <row r="2873" ht="15" hidden="1"/>
    <row r="2874" ht="15" hidden="1"/>
    <row r="2875" ht="15" hidden="1"/>
    <row r="2876" ht="15" hidden="1"/>
    <row r="2877" ht="15" hidden="1"/>
    <row r="2878" ht="15" hidden="1"/>
    <row r="2879" ht="15" hidden="1"/>
    <row r="2880" ht="15" hidden="1"/>
    <row r="2881" ht="15" hidden="1"/>
    <row r="2882" ht="15" hidden="1"/>
    <row r="2883" ht="15" hidden="1"/>
    <row r="2884" ht="15" hidden="1"/>
    <row r="2885" ht="15" hidden="1"/>
    <row r="2886" ht="15" hidden="1"/>
    <row r="2887" ht="15" hidden="1"/>
    <row r="2888" ht="15" hidden="1"/>
    <row r="2889" ht="15" hidden="1"/>
    <row r="2890" ht="15" hidden="1"/>
    <row r="2891" ht="15" hidden="1"/>
    <row r="2892" ht="15" hidden="1"/>
    <row r="2893" ht="15" hidden="1"/>
    <row r="2894" ht="15" hidden="1"/>
    <row r="2895" ht="15" hidden="1"/>
    <row r="2896" ht="15" hidden="1"/>
    <row r="2897" ht="15" hidden="1"/>
    <row r="2898" ht="15" hidden="1"/>
    <row r="2899" ht="15" hidden="1"/>
    <row r="2900" ht="15" hidden="1"/>
    <row r="2901" ht="15" hidden="1"/>
    <row r="2902" ht="15" hidden="1"/>
    <row r="2903" ht="15" hidden="1"/>
    <row r="2904" ht="15" hidden="1"/>
    <row r="2905" ht="15" hidden="1"/>
    <row r="2906" ht="15" hidden="1"/>
    <row r="2907" ht="15" hidden="1"/>
    <row r="2908" ht="15" hidden="1"/>
    <row r="2909" ht="15" hidden="1"/>
    <row r="2910" ht="15" hidden="1"/>
    <row r="2911" ht="15" hidden="1"/>
    <row r="2912" ht="15" hidden="1"/>
    <row r="2913" ht="15" hidden="1"/>
    <row r="2914" ht="15" hidden="1"/>
    <row r="2915" ht="15" hidden="1"/>
    <row r="2916" ht="15" hidden="1"/>
    <row r="2917" ht="15" hidden="1"/>
    <row r="2918" ht="15" hidden="1"/>
    <row r="2919" ht="15" hidden="1"/>
    <row r="2920" ht="15" hidden="1"/>
    <row r="2921" ht="15" hidden="1"/>
    <row r="2922" ht="15" hidden="1"/>
    <row r="2923" ht="15" hidden="1"/>
    <row r="2924" ht="15" hidden="1"/>
    <row r="2925" ht="15" hidden="1"/>
    <row r="2926" ht="15" hidden="1"/>
    <row r="2927" ht="15" hidden="1"/>
    <row r="2928" ht="15" hidden="1"/>
    <row r="2929" ht="15" hidden="1"/>
    <row r="2930" ht="15" hidden="1"/>
    <row r="2931" ht="15" hidden="1"/>
    <row r="2932" ht="15" hidden="1"/>
    <row r="2933" ht="15" hidden="1"/>
    <row r="2934" ht="15" hidden="1"/>
    <row r="2935" ht="15" hidden="1"/>
    <row r="2936" ht="15" hidden="1"/>
    <row r="2937" ht="15" hidden="1"/>
    <row r="2938" ht="15" hidden="1"/>
    <row r="2939" ht="15" hidden="1"/>
    <row r="2940" ht="15" hidden="1"/>
    <row r="2941" ht="15" hidden="1"/>
    <row r="2942" ht="15" hidden="1"/>
    <row r="2943" ht="15" hidden="1"/>
    <row r="2944" ht="15" hidden="1"/>
    <row r="2945" ht="15" hidden="1"/>
    <row r="2946" ht="15" hidden="1"/>
    <row r="2947" ht="15" hidden="1"/>
    <row r="2948" ht="15" hidden="1"/>
    <row r="2949" ht="15" hidden="1"/>
    <row r="2950" ht="15" hidden="1"/>
    <row r="2951" ht="15" hidden="1"/>
    <row r="2952" ht="15" hidden="1"/>
    <row r="2953" ht="15" hidden="1"/>
    <row r="2954" ht="15" hidden="1"/>
    <row r="2955" ht="15" hidden="1"/>
    <row r="2956" ht="15" hidden="1"/>
    <row r="2957" ht="15" hidden="1"/>
    <row r="2958" ht="15" hidden="1"/>
    <row r="2959" ht="15" hidden="1"/>
    <row r="2960" ht="15" hidden="1"/>
    <row r="2961" ht="15" hidden="1"/>
    <row r="2962" ht="15" hidden="1"/>
    <row r="2963" ht="15" hidden="1"/>
    <row r="2964" ht="15" hidden="1"/>
    <row r="2965" ht="15" hidden="1"/>
    <row r="2966" ht="15" hidden="1"/>
    <row r="2967" ht="15" hidden="1"/>
    <row r="2968" ht="15" hidden="1"/>
    <row r="2969" ht="15" hidden="1"/>
    <row r="2970" ht="15" hidden="1"/>
    <row r="2971" ht="15" hidden="1"/>
    <row r="2972" ht="15" hidden="1"/>
    <row r="2973" ht="15" hidden="1"/>
    <row r="2974" ht="15" hidden="1"/>
    <row r="2975" ht="15" hidden="1"/>
    <row r="2976" ht="15" hidden="1"/>
    <row r="2977" ht="15" hidden="1"/>
    <row r="2978" ht="15" hidden="1"/>
    <row r="2979" ht="15" hidden="1"/>
    <row r="2980" ht="15" hidden="1"/>
    <row r="2981" ht="15" hidden="1"/>
    <row r="2982" ht="15" hidden="1"/>
    <row r="2983" ht="15" hidden="1"/>
    <row r="2984" ht="15" hidden="1"/>
    <row r="2985" ht="15" hidden="1"/>
    <row r="2986" ht="15" hidden="1"/>
    <row r="2987" ht="15" hidden="1"/>
    <row r="2988" ht="15" hidden="1"/>
    <row r="2989" ht="15" hidden="1"/>
    <row r="2990" ht="15" hidden="1"/>
    <row r="2991" ht="15" hidden="1"/>
    <row r="2992" ht="15" hidden="1"/>
    <row r="2993" ht="15" hidden="1"/>
    <row r="2994" ht="15" hidden="1"/>
    <row r="2995" ht="15" hidden="1"/>
    <row r="2996" ht="15" hidden="1"/>
    <row r="2997" ht="15" hidden="1"/>
    <row r="2998" ht="15" hidden="1"/>
    <row r="2999" ht="15" hidden="1"/>
    <row r="3000" ht="15" hidden="1"/>
    <row r="3001" ht="15" hidden="1"/>
    <row r="3002" ht="15" hidden="1"/>
    <row r="3003" ht="15" hidden="1"/>
    <row r="3004" ht="15" hidden="1"/>
    <row r="3005" ht="15" hidden="1"/>
    <row r="3006" ht="15" hidden="1"/>
    <row r="3007" ht="15" hidden="1"/>
    <row r="3008" ht="15" hidden="1"/>
    <row r="3009" ht="15" hidden="1"/>
    <row r="3010" ht="15" hidden="1"/>
    <row r="3011" ht="15" hidden="1"/>
    <row r="3012" ht="15" hidden="1"/>
    <row r="3013" ht="15" hidden="1"/>
    <row r="3014" ht="15" hidden="1"/>
    <row r="3015" ht="15" hidden="1"/>
    <row r="3016" ht="15" hidden="1"/>
    <row r="3017" ht="15" hidden="1"/>
    <row r="3018" ht="15" hidden="1"/>
    <row r="3019" ht="15" hidden="1"/>
    <row r="3020" ht="15" hidden="1"/>
    <row r="3021" ht="15" hidden="1"/>
    <row r="3022" ht="15" hidden="1"/>
    <row r="3023" ht="15" hidden="1"/>
    <row r="3024" ht="15" hidden="1"/>
    <row r="3025" ht="15" hidden="1"/>
    <row r="3026" ht="15" hidden="1"/>
    <row r="3027" ht="15" hidden="1"/>
    <row r="3028" ht="15" hidden="1"/>
    <row r="3029" ht="15" hidden="1"/>
    <row r="3030" ht="15" hidden="1"/>
    <row r="3031" ht="15" hidden="1"/>
    <row r="3032" ht="15" hidden="1"/>
    <row r="3033" ht="15" hidden="1"/>
    <row r="3034" ht="15" hidden="1"/>
    <row r="3035" ht="15" hidden="1"/>
    <row r="3036" ht="15" hidden="1"/>
    <row r="3037" ht="15" hidden="1"/>
    <row r="3038" ht="15" hidden="1"/>
    <row r="3039" ht="15" hidden="1"/>
    <row r="3040" ht="15" hidden="1"/>
    <row r="3041" ht="15" hidden="1"/>
    <row r="3042" ht="15" hidden="1"/>
    <row r="3043" ht="15" hidden="1"/>
    <row r="3044" ht="15" hidden="1"/>
    <row r="3045" ht="15" hidden="1"/>
    <row r="3046" ht="15" hidden="1"/>
    <row r="3047" ht="15" hidden="1"/>
    <row r="3048" ht="15" hidden="1"/>
    <row r="3049" ht="15" hidden="1"/>
    <row r="3050" ht="15" hidden="1"/>
    <row r="3051" ht="15" hidden="1"/>
    <row r="3052" ht="15" hidden="1"/>
    <row r="3053" ht="15" hidden="1"/>
    <row r="3054" ht="15" hidden="1"/>
    <row r="3055" ht="15" hidden="1"/>
    <row r="3056" ht="15" hidden="1"/>
    <row r="3057" ht="15" hidden="1"/>
    <row r="3058" ht="15" hidden="1"/>
    <row r="3059" ht="15" hidden="1"/>
    <row r="3060" ht="15" hidden="1"/>
    <row r="3061" ht="15" hidden="1"/>
    <row r="3062" ht="15" hidden="1"/>
    <row r="3063" ht="15" hidden="1"/>
    <row r="3064" ht="15" hidden="1"/>
    <row r="3065" ht="15" hidden="1"/>
    <row r="3066" ht="15" hidden="1"/>
    <row r="3067" ht="15" hidden="1"/>
    <row r="3068" ht="15" hidden="1"/>
    <row r="3069" ht="15" hidden="1"/>
    <row r="3070" ht="15" hidden="1"/>
    <row r="3071" ht="15" hidden="1"/>
    <row r="3072" ht="15" hidden="1"/>
    <row r="3073" ht="15" hidden="1"/>
    <row r="3074" ht="15" hidden="1"/>
    <row r="3075" ht="15" hidden="1"/>
    <row r="3076" ht="15" hidden="1"/>
    <row r="3077" ht="15" hidden="1"/>
    <row r="3078" ht="15" hidden="1"/>
    <row r="3079" ht="15" hidden="1"/>
    <row r="3080" ht="15" hidden="1"/>
    <row r="3081" ht="15" hidden="1"/>
    <row r="3082" ht="15" hidden="1"/>
    <row r="3083" ht="15" hidden="1"/>
    <row r="3084" ht="15" hidden="1"/>
    <row r="3085" ht="15" hidden="1"/>
    <row r="3086" ht="15" hidden="1"/>
    <row r="3087" ht="15" hidden="1"/>
    <row r="3088" ht="15" hidden="1"/>
    <row r="3089" ht="15" hidden="1"/>
    <row r="3090" ht="15" hidden="1"/>
    <row r="3091" ht="15" hidden="1"/>
    <row r="3092" ht="15" hidden="1"/>
    <row r="3093" ht="15" hidden="1"/>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row r="3680" ht="15" hidden="1"/>
    <row r="3681" ht="15" hidden="1"/>
    <row r="3682" ht="15" hidden="1"/>
    <row r="3683" ht="15" hidden="1"/>
    <row r="3684" ht="15" hidden="1"/>
    <row r="3685" ht="15" hidden="1"/>
    <row r="3686" ht="15" hidden="1"/>
    <row r="3687" ht="15" hidden="1"/>
    <row r="3688" ht="15" hidden="1"/>
    <row r="3689" ht="15" hidden="1"/>
    <row r="3690" ht="15" hidden="1"/>
    <row r="3691" ht="15" hidden="1"/>
    <row r="3692" ht="15" hidden="1"/>
    <row r="3693" ht="15" hidden="1"/>
    <row r="3694" ht="15" hidden="1"/>
    <row r="3695" ht="15" hidden="1"/>
    <row r="3696" ht="15" hidden="1"/>
    <row r="3697" ht="15" hidden="1"/>
    <row r="3698" ht="15" hidden="1"/>
    <row r="3699" ht="15" hidden="1"/>
    <row r="3700" ht="15" hidden="1"/>
    <row r="3701" ht="15" hidden="1"/>
    <row r="3702" ht="15" hidden="1"/>
    <row r="3703" ht="15" hidden="1"/>
    <row r="3704" ht="15" hidden="1"/>
    <row r="3705" ht="15" hidden="1"/>
    <row r="3706" ht="15" hidden="1"/>
    <row r="3707" ht="15" hidden="1"/>
    <row r="3708" ht="15" hidden="1"/>
    <row r="3709" ht="15" hidden="1"/>
    <row r="3710" ht="15" hidden="1"/>
    <row r="3711" ht="15" hidden="1"/>
    <row r="3712" ht="15" hidden="1"/>
    <row r="3713" ht="15" hidden="1"/>
    <row r="3714" ht="15" hidden="1"/>
    <row r="3715" ht="15" hidden="1"/>
    <row r="3716" ht="15" hidden="1"/>
    <row r="3717" ht="15" hidden="1"/>
    <row r="3718" ht="15" hidden="1"/>
    <row r="3719" ht="15" hidden="1"/>
    <row r="3720" ht="15" hidden="1"/>
    <row r="3721" ht="15" hidden="1"/>
    <row r="3722" ht="15" hidden="1"/>
    <row r="3723" ht="15" hidden="1"/>
    <row r="3724" ht="15" hidden="1"/>
    <row r="3725" ht="15" hidden="1"/>
    <row r="3726" ht="15" hidden="1"/>
    <row r="3727" ht="15" hidden="1"/>
    <row r="3728" ht="15" hidden="1"/>
    <row r="3729" ht="15" hidden="1"/>
    <row r="3730" ht="15" hidden="1"/>
    <row r="3731" ht="15" hidden="1"/>
    <row r="3732" ht="15" hidden="1"/>
    <row r="3733" ht="15" hidden="1"/>
    <row r="3734" ht="15" hidden="1"/>
    <row r="3735" ht="15" hidden="1"/>
    <row r="3736" ht="15" hidden="1"/>
    <row r="3737" ht="15" hidden="1"/>
    <row r="3738" ht="15" hidden="1"/>
    <row r="3739" ht="15" hidden="1"/>
    <row r="3740" ht="15" hidden="1"/>
    <row r="3741" ht="15" hidden="1"/>
    <row r="3742" ht="15" hidden="1"/>
    <row r="3743" ht="15" hidden="1"/>
    <row r="3744" ht="15" hidden="1"/>
    <row r="3745" ht="15" hidden="1"/>
    <row r="3746" ht="15" hidden="1"/>
    <row r="3747" ht="15" hidden="1"/>
    <row r="3748" ht="15" hidden="1"/>
    <row r="3749" ht="15" hidden="1"/>
    <row r="3750" ht="15" hidden="1"/>
    <row r="3751" ht="15" hidden="1"/>
    <row r="3752" ht="15" hidden="1"/>
    <row r="3753" ht="15" hidden="1"/>
    <row r="3754" ht="15" hidden="1"/>
    <row r="3755" ht="15" hidden="1"/>
    <row r="3756" ht="15" hidden="1"/>
    <row r="3757" ht="15" hidden="1"/>
    <row r="3758" ht="15" hidden="1"/>
    <row r="3759" ht="15" hidden="1"/>
    <row r="3760" ht="15" hidden="1"/>
    <row r="3761" ht="15" hidden="1"/>
    <row r="3762" ht="15" hidden="1"/>
    <row r="3763" ht="15" hidden="1"/>
    <row r="3764" ht="15" hidden="1"/>
    <row r="3765" ht="15" hidden="1"/>
    <row r="3766" ht="15" hidden="1"/>
    <row r="3767" ht="15" hidden="1"/>
    <row r="3768" ht="15" hidden="1"/>
    <row r="3769" ht="15" hidden="1"/>
    <row r="3770" ht="15" hidden="1"/>
    <row r="3771" ht="15" hidden="1"/>
    <row r="3772" ht="15" hidden="1"/>
    <row r="3773" ht="15" hidden="1"/>
    <row r="3774" ht="15" hidden="1"/>
    <row r="3775" ht="15" hidden="1"/>
    <row r="3776" ht="15" hidden="1"/>
    <row r="3777" ht="15" hidden="1"/>
    <row r="3778" ht="15" hidden="1"/>
    <row r="3779" ht="15" hidden="1"/>
    <row r="3780" ht="15" hidden="1"/>
    <row r="3781" ht="15" hidden="1"/>
    <row r="3782" ht="15" hidden="1"/>
    <row r="3783" ht="15" hidden="1"/>
    <row r="3784" ht="15" hidden="1"/>
    <row r="3785" ht="15" hidden="1"/>
    <row r="3786" ht="15" hidden="1"/>
    <row r="3787" ht="15" hidden="1"/>
    <row r="3788" ht="15" hidden="1"/>
    <row r="3789" ht="15" hidden="1"/>
    <row r="3790" ht="15" hidden="1"/>
    <row r="3791" ht="15" hidden="1"/>
    <row r="3792" ht="15" hidden="1"/>
    <row r="3793" ht="15" hidden="1"/>
    <row r="3794" ht="15" hidden="1"/>
    <row r="3795" ht="15" hidden="1"/>
    <row r="3796" ht="15" hidden="1"/>
    <row r="3797" ht="15" hidden="1"/>
    <row r="3798" ht="15" hidden="1"/>
    <row r="3799" ht="15" hidden="1"/>
    <row r="3800" ht="15" hidden="1"/>
    <row r="3801" ht="15" hidden="1"/>
    <row r="3802" ht="15" hidden="1"/>
    <row r="3803" ht="15" hidden="1"/>
    <row r="3804" ht="15" hidden="1"/>
    <row r="3805" ht="15" hidden="1"/>
    <row r="3806" ht="15" hidden="1"/>
    <row r="3807" ht="15" hidden="1"/>
    <row r="3808" ht="15" hidden="1"/>
    <row r="3809" ht="15" hidden="1"/>
    <row r="3810" ht="15" hidden="1"/>
    <row r="3811" ht="15" hidden="1"/>
    <row r="3812" ht="15" hidden="1"/>
    <row r="3813" ht="15" hidden="1"/>
    <row r="3814" ht="15" hidden="1"/>
    <row r="3815" ht="15" hidden="1"/>
    <row r="3816" ht="15" hidden="1"/>
    <row r="3817" ht="15" hidden="1"/>
    <row r="3818" ht="15" hidden="1"/>
    <row r="3819" ht="15" hidden="1"/>
    <row r="3820" ht="15" hidden="1"/>
    <row r="3821" ht="15" hidden="1"/>
    <row r="3822" ht="15" hidden="1"/>
    <row r="3823" ht="15" hidden="1"/>
    <row r="3824" ht="15" hidden="1"/>
    <row r="3825" ht="15" hidden="1"/>
    <row r="3826" ht="15" hidden="1"/>
    <row r="3827" ht="15" hidden="1"/>
    <row r="3828" ht="15" hidden="1"/>
    <row r="3829" ht="15" hidden="1"/>
    <row r="3830" ht="15" hidden="1"/>
    <row r="3831" ht="15" hidden="1"/>
    <row r="3832" ht="15" hidden="1"/>
    <row r="3833" ht="15" hidden="1"/>
    <row r="3834" ht="15" hidden="1"/>
    <row r="3835" ht="15" hidden="1"/>
    <row r="3836" ht="15" hidden="1"/>
    <row r="3837" ht="15" hidden="1"/>
    <row r="3838" ht="15" hidden="1"/>
    <row r="3839" ht="15" hidden="1"/>
    <row r="3840" ht="15" hidden="1"/>
    <row r="3841" ht="15" hidden="1"/>
    <row r="3842" ht="15" hidden="1"/>
    <row r="3843" ht="15" hidden="1"/>
    <row r="3844" ht="15" hidden="1"/>
    <row r="3845" ht="15" hidden="1"/>
    <row r="3846" ht="15" hidden="1"/>
    <row r="3847" ht="15" hidden="1"/>
    <row r="3848" ht="15" hidden="1"/>
    <row r="3849" ht="15" hidden="1"/>
    <row r="3850" ht="15" hidden="1"/>
    <row r="3851" ht="15" hidden="1"/>
    <row r="3852" ht="15" hidden="1"/>
    <row r="3853" ht="15" hidden="1"/>
    <row r="3854" ht="15" hidden="1"/>
    <row r="3855" ht="15" hidden="1"/>
    <row r="3856" ht="15" hidden="1"/>
    <row r="3857" ht="15" hidden="1"/>
    <row r="3858" ht="15" hidden="1"/>
    <row r="3859" ht="15" hidden="1"/>
    <row r="3860" ht="15" hidden="1"/>
    <row r="3861" ht="15" hidden="1"/>
    <row r="3862" ht="15" hidden="1"/>
    <row r="3863" ht="15" hidden="1"/>
    <row r="3864" ht="15" hidden="1"/>
    <row r="3865" ht="15" hidden="1"/>
    <row r="3866" ht="15" hidden="1"/>
    <row r="3867" ht="15" hidden="1"/>
    <row r="3868" ht="15" hidden="1"/>
    <row r="3869" ht="15" hidden="1"/>
    <row r="3870" ht="15" hidden="1"/>
    <row r="3871" ht="15" hidden="1"/>
    <row r="3872" ht="15" hidden="1"/>
    <row r="3873" ht="15" hidden="1"/>
    <row r="3874" ht="15" hidden="1"/>
    <row r="3875" ht="15" hidden="1"/>
    <row r="3876" ht="15" hidden="1"/>
    <row r="3877" ht="15" hidden="1"/>
    <row r="3878" ht="15" hidden="1"/>
    <row r="3879" ht="15" hidden="1"/>
    <row r="3880" ht="15" hidden="1"/>
    <row r="3881" ht="15" hidden="1"/>
    <row r="3882" ht="15" hidden="1"/>
    <row r="3883" ht="15" hidden="1"/>
    <row r="3884" ht="15" hidden="1"/>
    <row r="3885" ht="15" hidden="1"/>
    <row r="3886" ht="15" hidden="1"/>
    <row r="3887" ht="15" hidden="1"/>
    <row r="3888" ht="15" hidden="1"/>
    <row r="3889" ht="15" hidden="1"/>
    <row r="3890" ht="15" hidden="1"/>
    <row r="3891" ht="15" hidden="1"/>
    <row r="3892" ht="15" hidden="1"/>
    <row r="3893" ht="15" hidden="1"/>
    <row r="3894" ht="15" hidden="1"/>
    <row r="3895" ht="15" hidden="1"/>
    <row r="3896" ht="15" hidden="1"/>
    <row r="3897" ht="15" hidden="1"/>
    <row r="3898" ht="15" hidden="1"/>
    <row r="3899" ht="15" hidden="1"/>
    <row r="3900" ht="15" hidden="1"/>
    <row r="3901" ht="15" hidden="1"/>
    <row r="3902" ht="15" hidden="1"/>
    <row r="3903" ht="15" hidden="1"/>
    <row r="3904" ht="15" hidden="1"/>
    <row r="3905" ht="15" hidden="1"/>
    <row r="3906" ht="15" hidden="1"/>
    <row r="3907" ht="15" hidden="1"/>
    <row r="3908" ht="15" hidden="1"/>
    <row r="3909" ht="15" hidden="1"/>
    <row r="3910" ht="15" hidden="1"/>
    <row r="3911" ht="15" hidden="1"/>
    <row r="3912" ht="15" hidden="1"/>
    <row r="3913" ht="15" hidden="1"/>
    <row r="3914" ht="15" hidden="1"/>
    <row r="3915" ht="15" hidden="1"/>
    <row r="3916" ht="15" hidden="1"/>
    <row r="3917" ht="15" hidden="1"/>
    <row r="3918" ht="15" hidden="1"/>
    <row r="3919" ht="15" hidden="1"/>
    <row r="3920" ht="15" hidden="1"/>
    <row r="3921" ht="15" hidden="1"/>
    <row r="3922" ht="15" hidden="1"/>
    <row r="3923" ht="15" hidden="1"/>
    <row r="3924" ht="15" hidden="1"/>
    <row r="3925" ht="15" hidden="1"/>
    <row r="3926" ht="15" hidden="1"/>
    <row r="3927" ht="15" hidden="1"/>
    <row r="3928" ht="15" hidden="1"/>
    <row r="3929" ht="15" hidden="1"/>
    <row r="3930" ht="15" hidden="1"/>
    <row r="3931" ht="15" hidden="1"/>
    <row r="3932" ht="15" hidden="1"/>
    <row r="3933" ht="15" hidden="1"/>
    <row r="3934" ht="15" hidden="1"/>
    <row r="3935" ht="15" hidden="1"/>
    <row r="3936" ht="15" hidden="1"/>
    <row r="3937" ht="15" hidden="1"/>
    <row r="3938" ht="15" hidden="1"/>
    <row r="3939" ht="15" hidden="1"/>
    <row r="3940" ht="15" hidden="1"/>
    <row r="3941" ht="15" hidden="1"/>
    <row r="3942" ht="15" hidden="1"/>
    <row r="3943" ht="15" hidden="1"/>
    <row r="3944" ht="15" hidden="1"/>
    <row r="3945" ht="15" hidden="1"/>
    <row r="3946" ht="15" hidden="1"/>
    <row r="3947" ht="15" hidden="1"/>
    <row r="3948" ht="15" hidden="1"/>
    <row r="3949" ht="15" hidden="1"/>
    <row r="3950" ht="15" hidden="1"/>
    <row r="3951" ht="15" hidden="1"/>
    <row r="3952" ht="15" hidden="1"/>
    <row r="3953" ht="15" hidden="1"/>
    <row r="3954" ht="15" hidden="1"/>
    <row r="3955" ht="15" hidden="1"/>
    <row r="3956" ht="15" hidden="1"/>
    <row r="3957" ht="15" hidden="1"/>
    <row r="3958" ht="15" hidden="1"/>
    <row r="3959" ht="15" hidden="1"/>
    <row r="3960" ht="15" hidden="1"/>
    <row r="3961" ht="15" hidden="1"/>
    <row r="3962" ht="15" hidden="1"/>
    <row r="3963" ht="15" hidden="1"/>
    <row r="3964" ht="15" hidden="1"/>
    <row r="3965" ht="15" hidden="1"/>
    <row r="3966" ht="15" hidden="1"/>
    <row r="3967" ht="15" hidden="1"/>
    <row r="3968" ht="15" hidden="1"/>
    <row r="3969" ht="15" hidden="1"/>
    <row r="3970" ht="15" hidden="1"/>
    <row r="3971" ht="15" hidden="1"/>
    <row r="3972" ht="15" hidden="1"/>
    <row r="3973" ht="15" hidden="1"/>
    <row r="3974" ht="15" hidden="1"/>
    <row r="3975" ht="15" hidden="1"/>
    <row r="3976" ht="15" hidden="1"/>
    <row r="3977" ht="15" hidden="1"/>
    <row r="3978" ht="15" hidden="1"/>
    <row r="3979" ht="15" hidden="1"/>
    <row r="3980" ht="15" hidden="1"/>
    <row r="3981" ht="15" hidden="1"/>
    <row r="3982" ht="15" hidden="1"/>
    <row r="3983" ht="15" hidden="1"/>
    <row r="3984" ht="15" hidden="1"/>
    <row r="3985" ht="15" hidden="1"/>
    <row r="3986" ht="15" hidden="1"/>
    <row r="3987" ht="15" hidden="1"/>
    <row r="3988" ht="15" hidden="1"/>
    <row r="3989" ht="15" hidden="1"/>
    <row r="3990" ht="15" hidden="1"/>
    <row r="3991" ht="15" hidden="1"/>
    <row r="3992" ht="15" hidden="1"/>
    <row r="3993" ht="15" hidden="1"/>
    <row r="3994" ht="15" hidden="1"/>
    <row r="3995" ht="15" hidden="1"/>
    <row r="3996" ht="15" hidden="1"/>
    <row r="3997" ht="15" hidden="1"/>
    <row r="3998" ht="15" hidden="1"/>
    <row r="3999" ht="15" hidden="1"/>
    <row r="4000" ht="15" hidden="1"/>
    <row r="4001" ht="15" hidden="1"/>
    <row r="4002" ht="15" hidden="1"/>
    <row r="4003" ht="15" hidden="1"/>
    <row r="4004" ht="15" hidden="1"/>
    <row r="4005" ht="15" hidden="1"/>
    <row r="4006" ht="15" hidden="1"/>
    <row r="4007" ht="15" hidden="1"/>
    <row r="4008" ht="15" hidden="1"/>
    <row r="4009" ht="15" hidden="1"/>
    <row r="4010" ht="15" hidden="1"/>
    <row r="4011" ht="15" hidden="1"/>
    <row r="4012" ht="15" hidden="1"/>
    <row r="4013" ht="15" hidden="1"/>
    <row r="4014" ht="15" hidden="1"/>
    <row r="4015" ht="15" hidden="1"/>
    <row r="4016" ht="15" hidden="1"/>
    <row r="4017" ht="15" hidden="1"/>
    <row r="4018" ht="15" hidden="1"/>
    <row r="4019" ht="15" hidden="1"/>
    <row r="4020" ht="15" hidden="1"/>
    <row r="4021" ht="15" hidden="1"/>
    <row r="4022" ht="15" hidden="1"/>
    <row r="4023" ht="15" hidden="1"/>
    <row r="4024" ht="15" hidden="1"/>
    <row r="4025" ht="15" hidden="1"/>
    <row r="4026" ht="15" hidden="1"/>
    <row r="4027" ht="15" hidden="1"/>
    <row r="4028" ht="15" hidden="1"/>
    <row r="4029" ht="15" hidden="1"/>
    <row r="4030" ht="15" hidden="1"/>
    <row r="4031" ht="15" hidden="1"/>
    <row r="4032" ht="15" hidden="1"/>
    <row r="4033" ht="15" hidden="1"/>
    <row r="4034" ht="15" hidden="1"/>
    <row r="4035" ht="15" hidden="1"/>
    <row r="4036" ht="15" hidden="1"/>
    <row r="4037" ht="15" hidden="1"/>
    <row r="4038" ht="15" hidden="1"/>
    <row r="4039" ht="15" hidden="1"/>
    <row r="4040" ht="15" hidden="1"/>
    <row r="4041" ht="15" hidden="1"/>
    <row r="4042" ht="15" hidden="1"/>
    <row r="4043" ht="15" hidden="1"/>
    <row r="4044" ht="15" hidden="1"/>
    <row r="4045" ht="15" hidden="1"/>
    <row r="4046" ht="15" hidden="1"/>
    <row r="4047" ht="15" hidden="1"/>
    <row r="4048" ht="15" hidden="1"/>
    <row r="4049" ht="15" hidden="1"/>
    <row r="4050" ht="15" hidden="1"/>
    <row r="4051" ht="15" hidden="1"/>
    <row r="4052" ht="15" hidden="1"/>
    <row r="4053" ht="15" hidden="1"/>
    <row r="4054" ht="15" hidden="1"/>
    <row r="4055" ht="15" hidden="1"/>
    <row r="4056" ht="15" hidden="1"/>
    <row r="4057" ht="15" hidden="1"/>
    <row r="4058" ht="15" hidden="1"/>
    <row r="4059" ht="15" hidden="1"/>
    <row r="4060" ht="15" hidden="1"/>
    <row r="4061" ht="15" hidden="1"/>
    <row r="4062" ht="15" hidden="1"/>
    <row r="4063" ht="15" hidden="1"/>
    <row r="4064" ht="15" hidden="1"/>
    <row r="4065" ht="15" hidden="1"/>
    <row r="4066" ht="15" hidden="1"/>
    <row r="4067" ht="15" hidden="1"/>
    <row r="4068" ht="15" hidden="1"/>
    <row r="4069" ht="15" hidden="1"/>
    <row r="4070" ht="15" hidden="1"/>
    <row r="4071" ht="15" hidden="1"/>
    <row r="4072" ht="15" hidden="1"/>
    <row r="4073" ht="15" hidden="1"/>
    <row r="4074" ht="15" hidden="1"/>
    <row r="4075" ht="15" hidden="1"/>
    <row r="4076" ht="15" hidden="1"/>
    <row r="4077" ht="15" hidden="1"/>
    <row r="4078" ht="15" hidden="1"/>
    <row r="4079" ht="15" hidden="1"/>
    <row r="4080" ht="15" hidden="1"/>
    <row r="4081" ht="15" hidden="1"/>
    <row r="4082" ht="15" hidden="1"/>
    <row r="4083" ht="15" hidden="1"/>
    <row r="4084" ht="15" hidden="1"/>
    <row r="4085" ht="15" hidden="1"/>
    <row r="4086" ht="15" hidden="1"/>
    <row r="4087" ht="15" hidden="1"/>
    <row r="4088" ht="15" hidden="1"/>
    <row r="4089" ht="15" hidden="1"/>
    <row r="4090" ht="15" hidden="1"/>
    <row r="4091" ht="15" hidden="1"/>
    <row r="4092" ht="15" hidden="1"/>
    <row r="4093" ht="15" hidden="1"/>
    <row r="4094" ht="15" hidden="1"/>
    <row r="4095" ht="15" hidden="1"/>
    <row r="4096" ht="15" hidden="1"/>
    <row r="4097" ht="15" hidden="1"/>
    <row r="4098" ht="15" hidden="1"/>
    <row r="4099" ht="15" hidden="1"/>
    <row r="4100" ht="15" hidden="1"/>
    <row r="4101" ht="15" hidden="1"/>
    <row r="4102" ht="15" hidden="1"/>
    <row r="4103" ht="15" hidden="1"/>
    <row r="4104" ht="15" hidden="1"/>
    <row r="4105" ht="15" hidden="1"/>
    <row r="4106" ht="15" hidden="1"/>
    <row r="4107" ht="15" hidden="1"/>
    <row r="4108" ht="15" hidden="1"/>
    <row r="4109" ht="15" hidden="1"/>
    <row r="4110" ht="15" hidden="1"/>
    <row r="4111" ht="15" hidden="1"/>
    <row r="4112" ht="15" hidden="1"/>
    <row r="4113" ht="15" hidden="1"/>
    <row r="4114" ht="15" hidden="1"/>
    <row r="4115" ht="15" hidden="1"/>
    <row r="4116" ht="15" hidden="1"/>
    <row r="4117" ht="15" hidden="1"/>
    <row r="4118" ht="15" hidden="1"/>
    <row r="4119" ht="15" hidden="1"/>
    <row r="4120" ht="15" hidden="1"/>
    <row r="4121" ht="15" hidden="1"/>
    <row r="4122" ht="15" hidden="1"/>
    <row r="4123" ht="15" hidden="1"/>
    <row r="4124" ht="15" hidden="1"/>
    <row r="4125" ht="15" hidden="1"/>
    <row r="4126" ht="15" hidden="1"/>
    <row r="4127" ht="15" hidden="1"/>
    <row r="4128" ht="15" hidden="1"/>
    <row r="4129" ht="15" hidden="1"/>
    <row r="4130" ht="15" hidden="1"/>
    <row r="4131" ht="15" hidden="1"/>
    <row r="4132" ht="15" hidden="1"/>
    <row r="4133" ht="15" hidden="1"/>
    <row r="4134" ht="15" hidden="1"/>
    <row r="4135" ht="15" hidden="1"/>
    <row r="4136" ht="15" hidden="1"/>
    <row r="4137" ht="15" hidden="1"/>
    <row r="4138" ht="15" hidden="1"/>
    <row r="4139" ht="15" hidden="1"/>
    <row r="4140" ht="15" hidden="1"/>
    <row r="4141" ht="15" hidden="1"/>
    <row r="4142" ht="15" hidden="1"/>
    <row r="4143" ht="15" hidden="1"/>
    <row r="4144" ht="15" hidden="1"/>
    <row r="4145" ht="15" hidden="1"/>
    <row r="4146" ht="15" hidden="1"/>
    <row r="4147" ht="15" hidden="1"/>
    <row r="4148" ht="15" hidden="1"/>
    <row r="4149" ht="15" hidden="1"/>
    <row r="4150" ht="15" hidden="1"/>
    <row r="4151" ht="15" hidden="1"/>
    <row r="4152" ht="15" hidden="1"/>
    <row r="4153" ht="15" hidden="1"/>
    <row r="4154" ht="15" hidden="1"/>
    <row r="4155" ht="15" hidden="1"/>
    <row r="4156" ht="15" hidden="1"/>
    <row r="4157" ht="15" hidden="1"/>
    <row r="4158" ht="15" hidden="1"/>
    <row r="4159" ht="15" hidden="1"/>
    <row r="4160" ht="15" hidden="1"/>
    <row r="4161" ht="15" hidden="1"/>
    <row r="4162" ht="15" hidden="1"/>
    <row r="4163" ht="15" hidden="1"/>
    <row r="4164" ht="15" hidden="1"/>
    <row r="4165" ht="15" hidden="1"/>
    <row r="4166" ht="15" hidden="1"/>
    <row r="4167" ht="15" hidden="1"/>
    <row r="4168" ht="15" hidden="1"/>
    <row r="4169" ht="15" hidden="1"/>
    <row r="4170" ht="15" hidden="1"/>
    <row r="4171" ht="15" hidden="1"/>
    <row r="4172" ht="15" hidden="1"/>
    <row r="4173" ht="15" hidden="1"/>
    <row r="4174" ht="15" hidden="1"/>
    <row r="4175" ht="15" hidden="1"/>
    <row r="4176" ht="15" hidden="1"/>
    <row r="4177" ht="15" hidden="1"/>
    <row r="4178" ht="15" hidden="1"/>
    <row r="4179" ht="15" hidden="1"/>
    <row r="4180" ht="15" hidden="1"/>
    <row r="4181" ht="15" hidden="1"/>
    <row r="4182" ht="15" hidden="1"/>
    <row r="4183" ht="15" hidden="1"/>
    <row r="4184" ht="15" hidden="1"/>
    <row r="4185" ht="15" hidden="1"/>
    <row r="4186" ht="15" hidden="1"/>
    <row r="4187" ht="15" hidden="1"/>
    <row r="4188" ht="15" hidden="1"/>
    <row r="4189" ht="15" hidden="1"/>
    <row r="4190" ht="15" hidden="1"/>
    <row r="4191" ht="15" hidden="1"/>
    <row r="4192" ht="15" hidden="1"/>
    <row r="4193" ht="15" hidden="1"/>
    <row r="4194" ht="15" hidden="1"/>
    <row r="4195" ht="15" hidden="1"/>
    <row r="4196" ht="15" hidden="1"/>
    <row r="4197" ht="15" hidden="1"/>
    <row r="4198" ht="15" hidden="1"/>
    <row r="4199" ht="15" hidden="1"/>
    <row r="4200" ht="15" hidden="1"/>
    <row r="4201" ht="15" hidden="1"/>
    <row r="4202" ht="15" hidden="1"/>
    <row r="4203" ht="15" hidden="1"/>
    <row r="4204" ht="15" hidden="1"/>
    <row r="4205" ht="15" hidden="1"/>
    <row r="4206" ht="15" hidden="1"/>
    <row r="4207" ht="15" hidden="1"/>
    <row r="4208" ht="15" hidden="1"/>
    <row r="4209" ht="15" hidden="1"/>
    <row r="4210" ht="15" hidden="1"/>
    <row r="4211" ht="15" hidden="1"/>
    <row r="4212" ht="15" hidden="1"/>
    <row r="4213" ht="15" hidden="1"/>
    <row r="4214" ht="15" hidden="1"/>
    <row r="4215" ht="15" hidden="1"/>
    <row r="4216" ht="15" hidden="1"/>
    <row r="4217" ht="15" hidden="1"/>
    <row r="4218" ht="15" hidden="1"/>
    <row r="4219" ht="15" hidden="1"/>
    <row r="4220" ht="15" hidden="1"/>
    <row r="4221" ht="15" hidden="1"/>
    <row r="4222" ht="15" hidden="1"/>
    <row r="4223" ht="15" hidden="1"/>
    <row r="4224" ht="15" hidden="1"/>
    <row r="4225" ht="15" hidden="1"/>
    <row r="4226" ht="15" hidden="1"/>
    <row r="4227" ht="15" hidden="1"/>
    <row r="4228" ht="15" hidden="1"/>
    <row r="4229" ht="15" hidden="1"/>
    <row r="4230" ht="15" hidden="1"/>
    <row r="4231" ht="15" hidden="1"/>
    <row r="4232" ht="15" hidden="1"/>
    <row r="4233" ht="15" hidden="1"/>
    <row r="4234" ht="15" hidden="1"/>
    <row r="4235" ht="15" hidden="1"/>
    <row r="4236" ht="15" hidden="1"/>
    <row r="4237" ht="15" hidden="1"/>
    <row r="4238" ht="15" hidden="1"/>
    <row r="4239" ht="15" hidden="1"/>
    <row r="4240" ht="15" hidden="1"/>
    <row r="4241" ht="15" hidden="1"/>
    <row r="4242" ht="15" hidden="1"/>
    <row r="4243" ht="15" hidden="1"/>
    <row r="4244" ht="15" hidden="1"/>
    <row r="4245" ht="15" hidden="1"/>
    <row r="4246" ht="15" hidden="1"/>
    <row r="4247" ht="15" hidden="1"/>
    <row r="4248" ht="15" hidden="1"/>
    <row r="4249" ht="15" hidden="1"/>
    <row r="4250" ht="15" hidden="1"/>
    <row r="4251" ht="15" hidden="1"/>
    <row r="4252" ht="15" hidden="1"/>
    <row r="4253" ht="15" hidden="1"/>
    <row r="4254" ht="15" hidden="1"/>
    <row r="4255" ht="15" hidden="1"/>
    <row r="4256" ht="15" hidden="1"/>
    <row r="4257" ht="15" hidden="1"/>
    <row r="4258" ht="15" hidden="1"/>
    <row r="4259" ht="15" hidden="1"/>
    <row r="4260" ht="15" hidden="1"/>
    <row r="4261" ht="15" hidden="1"/>
    <row r="4262" ht="15" hidden="1"/>
    <row r="4263" ht="15" hidden="1"/>
    <row r="4264" ht="15" hidden="1"/>
    <row r="4265" ht="15" hidden="1"/>
    <row r="4266" ht="15" hidden="1"/>
    <row r="4267" ht="15" hidden="1"/>
    <row r="4268" ht="15" hidden="1"/>
    <row r="4269" ht="15" hidden="1"/>
    <row r="4270" ht="15" hidden="1"/>
    <row r="4271" ht="15" hidden="1"/>
    <row r="4272" ht="15" hidden="1"/>
    <row r="4273" ht="15" hidden="1"/>
    <row r="4274" ht="15" hidden="1"/>
    <row r="4275" ht="15" hidden="1"/>
    <row r="4276" ht="15" hidden="1"/>
    <row r="4277" ht="15" hidden="1"/>
    <row r="4278" ht="15" hidden="1"/>
    <row r="4279" ht="15" hidden="1"/>
    <row r="4280" ht="15" hidden="1"/>
    <row r="4281" ht="15" hidden="1"/>
    <row r="4282" ht="15" hidden="1"/>
    <row r="4283" ht="15" hidden="1"/>
    <row r="4284" ht="15" hidden="1"/>
    <row r="4285" ht="15" hidden="1"/>
    <row r="4286" ht="15" hidden="1"/>
    <row r="4287" ht="15" hidden="1"/>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row r="30053" ht="15" hidden="1"/>
    <row r="30054" ht="15" hidden="1"/>
    <row r="30055" ht="15" hidden="1"/>
    <row r="30056" ht="15" hidden="1"/>
    <row r="30057" ht="15" hidden="1"/>
    <row r="30058" ht="15" hidden="1"/>
    <row r="30059" ht="15" hidden="1"/>
    <row r="30060" ht="15" hidden="1"/>
    <row r="30061" ht="15" hidden="1"/>
    <row r="30062" ht="15" hidden="1"/>
    <row r="30063" ht="15" hidden="1"/>
    <row r="30064" ht="15" hidden="1"/>
    <row r="30065" ht="15" hidden="1"/>
    <row r="30066" ht="15" hidden="1"/>
    <row r="30067" ht="15" hidden="1"/>
    <row r="30068" ht="15" hidden="1"/>
    <row r="30069" ht="15" hidden="1"/>
    <row r="30070" ht="15" hidden="1"/>
    <row r="30071" ht="15" hidden="1"/>
    <row r="30072" ht="15" hidden="1"/>
    <row r="30073" ht="15" hidden="1"/>
    <row r="30074" ht="15" hidden="1"/>
    <row r="30075" ht="15" hidden="1"/>
    <row r="30076" ht="15" hidden="1"/>
    <row r="30077" ht="15" hidden="1"/>
    <row r="30078" ht="15" hidden="1"/>
    <row r="30079" ht="15" hidden="1"/>
    <row r="30080" ht="15" hidden="1"/>
    <row r="30081" ht="15" hidden="1"/>
    <row r="30082" ht="15" hidden="1"/>
    <row r="30083" ht="15" hidden="1"/>
    <row r="30084" ht="15" hidden="1"/>
    <row r="30085" ht="15" hidden="1"/>
    <row r="30086" ht="15" hidden="1"/>
    <row r="30087" ht="15" hidden="1"/>
    <row r="30088" ht="15" hidden="1"/>
    <row r="30089" ht="15" hidden="1"/>
    <row r="30090" ht="15" hidden="1"/>
    <row r="30091" ht="15" hidden="1"/>
    <row r="30092" ht="15" hidden="1"/>
    <row r="30093" ht="15" hidden="1"/>
    <row r="30094" ht="15" hidden="1"/>
    <row r="30095" ht="15" hidden="1"/>
    <row r="30096" ht="15" hidden="1"/>
    <row r="30097" ht="15" hidden="1"/>
    <row r="30098" ht="15" hidden="1"/>
    <row r="30099" ht="15" hidden="1"/>
    <row r="30100" ht="15" hidden="1"/>
    <row r="30101" ht="15" hidden="1"/>
    <row r="30102" ht="15" hidden="1"/>
    <row r="30103" ht="15" hidden="1"/>
    <row r="30104" ht="15" hidden="1"/>
    <row r="30105" ht="15" hidden="1"/>
    <row r="30106" ht="15" hidden="1"/>
    <row r="30107" ht="15" hidden="1"/>
    <row r="30108" ht="15" hidden="1"/>
    <row r="30109" ht="15" hidden="1"/>
    <row r="30110" ht="15" hidden="1"/>
    <row r="30111" ht="15" hidden="1"/>
    <row r="30112" ht="15" hidden="1"/>
    <row r="30113" ht="15" hidden="1"/>
    <row r="30114" ht="15" hidden="1"/>
    <row r="30115" ht="15" hidden="1"/>
    <row r="30116" ht="15" hidden="1"/>
    <row r="30117" ht="15" hidden="1"/>
    <row r="30118" ht="15" hidden="1"/>
    <row r="30119" ht="15" hidden="1"/>
    <row r="30120" ht="15" hidden="1"/>
    <row r="30121" ht="15" hidden="1"/>
    <row r="30122" ht="15" hidden="1"/>
    <row r="30123" ht="15" hidden="1"/>
    <row r="30124" ht="15" hidden="1"/>
    <row r="30125" ht="15" hidden="1"/>
    <row r="30126" ht="15" hidden="1"/>
    <row r="30127" ht="15" hidden="1"/>
    <row r="30128" ht="15" hidden="1"/>
    <row r="30129" ht="15" hidden="1"/>
    <row r="30130" ht="15" hidden="1"/>
    <row r="30131" ht="15" hidden="1"/>
    <row r="30132" ht="15" hidden="1"/>
    <row r="30133" ht="15" hidden="1"/>
    <row r="30134" ht="15" hidden="1"/>
    <row r="30135" ht="15" hidden="1"/>
    <row r="30136" ht="15" hidden="1"/>
    <row r="30137" ht="15" hidden="1"/>
    <row r="30138" ht="15" hidden="1"/>
    <row r="30139" ht="15" hidden="1"/>
    <row r="30140" ht="15" hidden="1"/>
    <row r="30141" ht="15" hidden="1"/>
    <row r="30142" ht="15" hidden="1"/>
    <row r="30143" ht="15" hidden="1"/>
    <row r="30144" ht="15" hidden="1"/>
    <row r="30145" ht="15" hidden="1"/>
    <row r="30146" ht="15" hidden="1"/>
    <row r="30147" ht="15" hidden="1"/>
    <row r="30148" ht="15" hidden="1"/>
    <row r="30149" ht="15" hidden="1"/>
    <row r="30150" ht="15" hidden="1"/>
    <row r="30151" ht="15" hidden="1"/>
    <row r="30152" ht="15" hidden="1"/>
    <row r="30153" ht="15" hidden="1"/>
    <row r="30154" ht="15" hidden="1"/>
    <row r="30155" ht="15" hidden="1"/>
    <row r="30156" ht="15" hidden="1"/>
    <row r="30157" ht="15" hidden="1"/>
    <row r="30158" ht="15" hidden="1"/>
    <row r="30159" ht="15" hidden="1"/>
    <row r="30160" ht="15" hidden="1"/>
    <row r="30161" ht="15" hidden="1"/>
    <row r="30162" ht="15" hidden="1"/>
    <row r="30163" ht="15" hidden="1"/>
    <row r="30164" ht="15" hidden="1"/>
    <row r="30165" ht="15" hidden="1"/>
    <row r="30166" ht="15" hidden="1"/>
    <row r="30167" ht="15" hidden="1"/>
    <row r="30168" ht="15" hidden="1"/>
    <row r="30169" ht="15" hidden="1"/>
    <row r="30170" ht="15" hidden="1"/>
    <row r="30171" ht="15" hidden="1"/>
    <row r="30172" ht="15" hidden="1"/>
    <row r="30173" ht="15" hidden="1"/>
    <row r="30174" ht="15" hidden="1"/>
    <row r="30175" ht="15" hidden="1"/>
    <row r="30176" ht="15" hidden="1"/>
    <row r="30177" ht="15" hidden="1"/>
    <row r="30178" ht="15" hidden="1"/>
    <row r="30179" ht="15" hidden="1"/>
    <row r="30180" ht="15" hidden="1"/>
    <row r="30181" ht="15" hidden="1"/>
    <row r="30182" ht="15" hidden="1"/>
    <row r="30183" ht="15" hidden="1"/>
    <row r="30184" ht="15" hidden="1"/>
    <row r="30185" ht="15" hidden="1"/>
    <row r="30186" ht="15" hidden="1"/>
    <row r="30187" ht="15" hidden="1"/>
    <row r="30188" ht="15" hidden="1"/>
    <row r="30189" ht="15" hidden="1"/>
    <row r="30190" ht="15" hidden="1"/>
    <row r="30191" ht="15" hidden="1"/>
    <row r="30192" ht="15" hidden="1"/>
    <row r="30193" ht="15" hidden="1"/>
    <row r="30194" ht="15" hidden="1"/>
    <row r="30195" ht="15" hidden="1"/>
    <row r="30196" ht="15" hidden="1"/>
    <row r="30197" ht="15" hidden="1"/>
    <row r="30198" ht="15" hidden="1"/>
    <row r="30199" ht="15" hidden="1"/>
    <row r="30200" ht="15" hidden="1"/>
    <row r="30201" ht="15" hidden="1"/>
    <row r="30202" ht="15" hidden="1"/>
    <row r="30203" ht="15" hidden="1"/>
    <row r="30204" ht="15" hidden="1"/>
    <row r="30205" ht="15" hidden="1"/>
    <row r="30206" ht="15" hidden="1"/>
    <row r="30207" ht="15" hidden="1"/>
    <row r="30208" ht="15" hidden="1"/>
    <row r="30209" ht="15" hidden="1"/>
    <row r="30210" ht="15" hidden="1"/>
    <row r="30211" ht="15" hidden="1"/>
    <row r="30212" ht="15" hidden="1"/>
    <row r="30213" ht="15" hidden="1"/>
    <row r="30214" ht="15" hidden="1"/>
    <row r="30215" ht="15" hidden="1"/>
    <row r="30216" ht="15" hidden="1"/>
    <row r="30217" ht="15" hidden="1"/>
    <row r="30218" ht="15" hidden="1"/>
    <row r="30219" ht="15" hidden="1"/>
    <row r="30220" ht="15" hidden="1"/>
    <row r="30221" ht="15" hidden="1"/>
    <row r="30222" ht="15" hidden="1"/>
    <row r="30223" ht="15" hidden="1"/>
    <row r="30224" ht="15" hidden="1"/>
    <row r="30225" ht="15" hidden="1"/>
    <row r="30226" ht="15" hidden="1"/>
    <row r="30227" ht="15" hidden="1"/>
    <row r="30228" ht="15" hidden="1"/>
    <row r="30229" ht="15" hidden="1"/>
    <row r="30230" ht="15" hidden="1"/>
    <row r="30231" ht="15" hidden="1"/>
    <row r="30232" ht="15" hidden="1"/>
    <row r="30233" ht="15" hidden="1"/>
    <row r="30234" ht="15" hidden="1"/>
    <row r="30235" ht="15" hidden="1"/>
    <row r="30236" ht="15" hidden="1"/>
    <row r="30237" ht="15" hidden="1"/>
    <row r="30238" ht="15" hidden="1"/>
    <row r="30239" ht="15" hidden="1"/>
    <row r="30240" ht="15" hidden="1"/>
    <row r="30241" ht="15" hidden="1"/>
    <row r="30242" ht="15" hidden="1"/>
    <row r="30243" ht="15" hidden="1"/>
    <row r="30244" ht="15" hidden="1"/>
    <row r="30245" ht="15" hidden="1"/>
    <row r="30246" ht="15" hidden="1"/>
    <row r="30247" ht="15" hidden="1"/>
    <row r="30248" ht="15" hidden="1"/>
    <row r="30249" ht="15" hidden="1"/>
    <row r="30250" ht="15" hidden="1"/>
    <row r="30251" ht="15" hidden="1"/>
    <row r="30252" ht="15" hidden="1"/>
    <row r="30253" ht="15" hidden="1"/>
    <row r="30254" ht="15" hidden="1"/>
    <row r="30255" ht="15" hidden="1"/>
    <row r="30256" ht="15" hidden="1"/>
    <row r="30257" ht="15" hidden="1"/>
    <row r="30258" ht="15" hidden="1"/>
    <row r="30259" ht="15" hidden="1"/>
    <row r="30260" ht="15" hidden="1"/>
    <row r="30261" ht="15" hidden="1"/>
    <row r="30262" ht="15" hidden="1"/>
    <row r="30263" ht="15" hidden="1"/>
    <row r="30264" ht="15" hidden="1"/>
    <row r="30265" ht="15" hidden="1"/>
    <row r="30266" ht="15" hidden="1"/>
    <row r="30267" ht="15" hidden="1"/>
    <row r="30268" ht="15" hidden="1"/>
    <row r="30269" ht="15" hidden="1"/>
    <row r="30270" ht="15" hidden="1"/>
    <row r="30271" ht="15" hidden="1"/>
    <row r="30272" ht="15" hidden="1"/>
    <row r="30273" ht="15" hidden="1"/>
    <row r="30274" ht="15" hidden="1"/>
    <row r="30275" ht="15" hidden="1"/>
    <row r="30276" ht="15" hidden="1"/>
    <row r="30277" ht="15" hidden="1"/>
    <row r="30278" ht="15" hidden="1"/>
    <row r="30279" ht="15" hidden="1"/>
    <row r="30280" ht="15" hidden="1"/>
    <row r="30281" ht="15" hidden="1"/>
    <row r="30282" ht="15" hidden="1"/>
    <row r="30283" ht="15" hidden="1"/>
    <row r="30284" ht="15" hidden="1"/>
    <row r="30285" ht="15" hidden="1"/>
    <row r="30286" ht="15" hidden="1"/>
    <row r="30287" ht="15" hidden="1"/>
    <row r="30288" ht="15" hidden="1"/>
    <row r="30289" ht="15" hidden="1"/>
    <row r="30290" ht="15" hidden="1"/>
    <row r="30291" ht="15" hidden="1"/>
    <row r="30292" ht="15" hidden="1"/>
    <row r="30293" ht="15" hidden="1"/>
    <row r="30294" ht="15" hidden="1"/>
    <row r="30295" ht="15" hidden="1"/>
    <row r="30296" ht="15" hidden="1"/>
    <row r="30297" ht="15" hidden="1"/>
    <row r="30298" ht="15" hidden="1"/>
    <row r="30299" ht="15" hidden="1"/>
    <row r="30300" ht="15" hidden="1"/>
    <row r="30301" ht="15" hidden="1"/>
    <row r="30302" ht="15" hidden="1"/>
    <row r="30303" ht="15" hidden="1"/>
    <row r="30304" ht="15" hidden="1"/>
    <row r="30305" ht="15" hidden="1"/>
    <row r="30306" ht="15" hidden="1"/>
    <row r="30307" ht="15" hidden="1"/>
    <row r="30308" ht="15" hidden="1"/>
    <row r="30309" ht="15" hidden="1"/>
    <row r="30310" ht="15" hidden="1"/>
    <row r="30311" ht="15" hidden="1"/>
    <row r="30312" ht="15" hidden="1"/>
    <row r="30313" ht="15" hidden="1"/>
    <row r="30314" ht="15" hidden="1"/>
    <row r="30315" ht="15" hidden="1"/>
    <row r="30316" ht="15" hidden="1"/>
    <row r="30317" ht="15" hidden="1"/>
    <row r="30318" ht="15" hidden="1"/>
    <row r="30319" ht="15" hidden="1"/>
    <row r="30320" ht="15" hidden="1"/>
    <row r="30321" ht="15" hidden="1"/>
    <row r="30322" ht="15" hidden="1"/>
    <row r="30323" ht="15" hidden="1"/>
    <row r="30324" ht="15" hidden="1"/>
    <row r="30325" ht="15" hidden="1"/>
    <row r="30326" ht="15" hidden="1"/>
    <row r="30327" ht="15" hidden="1"/>
    <row r="30328" ht="15" hidden="1"/>
    <row r="30329" ht="15" hidden="1"/>
    <row r="30330" ht="15" hidden="1"/>
    <row r="30331" ht="15" hidden="1"/>
    <row r="30332" ht="15" hidden="1"/>
    <row r="30333" ht="15" hidden="1"/>
    <row r="30334" ht="15" hidden="1"/>
    <row r="30335" ht="15" hidden="1"/>
    <row r="30336" ht="15" hidden="1"/>
    <row r="30337" ht="15" hidden="1"/>
    <row r="30338" ht="15" hidden="1"/>
    <row r="30339" ht="15" hidden="1"/>
    <row r="30340" ht="15" hidden="1"/>
    <row r="30341" ht="15" hidden="1"/>
    <row r="30342" ht="15" hidden="1"/>
    <row r="30343" ht="15" hidden="1"/>
    <row r="30344" ht="15" hidden="1"/>
    <row r="30345" ht="15" hidden="1"/>
    <row r="30346" ht="15" hidden="1"/>
    <row r="30347" ht="15" hidden="1"/>
    <row r="30348" ht="15" hidden="1"/>
    <row r="30349" ht="15" hidden="1"/>
    <row r="30350" ht="15" hidden="1"/>
    <row r="30351" ht="15" hidden="1"/>
    <row r="30352" ht="15" hidden="1"/>
    <row r="30353" ht="15" hidden="1"/>
    <row r="30354" ht="15" hidden="1"/>
    <row r="30355" ht="15" hidden="1"/>
    <row r="30356" ht="15" hidden="1"/>
    <row r="30357" ht="15" hidden="1"/>
    <row r="30358" ht="15" hidden="1"/>
    <row r="30359" ht="15" hidden="1"/>
    <row r="30360" ht="15" hidden="1"/>
    <row r="30361" ht="15" hidden="1"/>
    <row r="30362" ht="15" hidden="1"/>
    <row r="30363" ht="15" hidden="1"/>
    <row r="30364" ht="15" hidden="1"/>
    <row r="30365" ht="15" hidden="1"/>
    <row r="30366" ht="15" hidden="1"/>
    <row r="30367" ht="15" hidden="1"/>
    <row r="30368" ht="15" hidden="1"/>
    <row r="30369" ht="15" hidden="1"/>
    <row r="30370" ht="15" hidden="1"/>
    <row r="30371" ht="15" hidden="1"/>
    <row r="30372" ht="15" hidden="1"/>
    <row r="30373" ht="15" hidden="1"/>
    <row r="30374" ht="15" hidden="1"/>
    <row r="30375" ht="15" hidden="1"/>
    <row r="30376" ht="15" hidden="1"/>
    <row r="30377" ht="15" hidden="1"/>
    <row r="30378" ht="15" hidden="1"/>
    <row r="30379" ht="15" hidden="1"/>
    <row r="30380" ht="15" hidden="1"/>
    <row r="30381" ht="15" hidden="1"/>
    <row r="30382" ht="15" hidden="1"/>
    <row r="30383" ht="15" hidden="1"/>
    <row r="30384" ht="15" hidden="1"/>
    <row r="30385" ht="15" hidden="1"/>
    <row r="30386" ht="15" hidden="1"/>
    <row r="30387" ht="15" hidden="1"/>
    <row r="30388" ht="15" hidden="1"/>
    <row r="30389" ht="15" hidden="1"/>
    <row r="30390" ht="15" hidden="1"/>
    <row r="30391" ht="15" hidden="1"/>
    <row r="30392" ht="15" hidden="1"/>
    <row r="30393" ht="15" hidden="1"/>
    <row r="30394" ht="15" hidden="1"/>
    <row r="30395" ht="15" hidden="1"/>
    <row r="30396" ht="15" hidden="1"/>
    <row r="30397" ht="15" hidden="1"/>
    <row r="30398" ht="15" hidden="1"/>
    <row r="30399" ht="15" hidden="1"/>
    <row r="30400" ht="15" hidden="1"/>
    <row r="30401" ht="15" hidden="1"/>
    <row r="30402" ht="15" hidden="1"/>
    <row r="30403" ht="15" hidden="1"/>
    <row r="30404" ht="15" hidden="1"/>
    <row r="30405" ht="15" hidden="1"/>
    <row r="30406" ht="15" hidden="1"/>
    <row r="30407" ht="15" hidden="1"/>
    <row r="30408" ht="15" hidden="1"/>
    <row r="30409" ht="15" hidden="1"/>
    <row r="30410" ht="15" hidden="1"/>
    <row r="30411" ht="15" hidden="1"/>
    <row r="30412" ht="15" hidden="1"/>
    <row r="30413" ht="15" hidden="1"/>
    <row r="30414" ht="15" hidden="1"/>
    <row r="30415" ht="15" hidden="1"/>
    <row r="30416" ht="15" hidden="1"/>
    <row r="30417" ht="15" hidden="1"/>
    <row r="30418" ht="15" hidden="1"/>
    <row r="30419" ht="15" hidden="1"/>
    <row r="30420" ht="15" hidden="1"/>
    <row r="30421" ht="15" hidden="1"/>
    <row r="30422" ht="15" hidden="1"/>
    <row r="30423" ht="15" hidden="1"/>
    <row r="30424" ht="15" hidden="1"/>
    <row r="30425" ht="15" hidden="1"/>
    <row r="30426" ht="15" hidden="1"/>
    <row r="30427" ht="15" hidden="1"/>
    <row r="30428" ht="15" hidden="1"/>
    <row r="30429" ht="15" hidden="1"/>
    <row r="30430" ht="15" hidden="1"/>
    <row r="30431" ht="15" hidden="1"/>
    <row r="30432" ht="15" hidden="1"/>
    <row r="30433" ht="15" hidden="1"/>
    <row r="30434" ht="15" hidden="1"/>
    <row r="30435" ht="15" hidden="1"/>
    <row r="30436" ht="15" hidden="1"/>
    <row r="30437" ht="15" hidden="1"/>
    <row r="30438" ht="15" hidden="1"/>
    <row r="30439" ht="15" hidden="1"/>
    <row r="30440" ht="15" hidden="1"/>
    <row r="30441" ht="15" hidden="1"/>
    <row r="30442" ht="15" hidden="1"/>
    <row r="30443" ht="15" hidden="1"/>
    <row r="30444" ht="15" hidden="1"/>
    <row r="30445" ht="15" hidden="1"/>
    <row r="30446" ht="15" hidden="1"/>
    <row r="30447" ht="15" hidden="1"/>
    <row r="30448" ht="15" hidden="1"/>
    <row r="30449" ht="15" hidden="1"/>
    <row r="30450" ht="15" hidden="1"/>
    <row r="30451" ht="15" hidden="1"/>
    <row r="30452" ht="15" hidden="1"/>
    <row r="30453" ht="15" hidden="1"/>
    <row r="30454" ht="15" hidden="1"/>
    <row r="30455" ht="15" hidden="1"/>
    <row r="30456" ht="15" hidden="1"/>
    <row r="30457" ht="15" hidden="1"/>
    <row r="30458" ht="15" hidden="1"/>
    <row r="30459" ht="15" hidden="1"/>
    <row r="30460" ht="15" hidden="1"/>
    <row r="30461" ht="15" hidden="1"/>
    <row r="30462" ht="15" hidden="1"/>
    <row r="30463" ht="15" hidden="1"/>
    <row r="30464" ht="15" hidden="1"/>
    <row r="30465" ht="15" hidden="1"/>
    <row r="30466" ht="15" hidden="1"/>
    <row r="30467" ht="15" hidden="1"/>
    <row r="30468" ht="15" hidden="1"/>
    <row r="30469" ht="15" hidden="1"/>
    <row r="30470" ht="15" hidden="1"/>
    <row r="30471" ht="15" hidden="1"/>
    <row r="30472" ht="15" hidden="1"/>
    <row r="30473" ht="15" hidden="1"/>
    <row r="30474" ht="15" hidden="1"/>
    <row r="30475" ht="15" hidden="1"/>
    <row r="30476" ht="15" hidden="1"/>
    <row r="30477" ht="15" hidden="1"/>
    <row r="30478" ht="15" hidden="1"/>
    <row r="30479" ht="15" hidden="1"/>
    <row r="30480" ht="15" hidden="1"/>
    <row r="30481" ht="15" hidden="1"/>
    <row r="30482" ht="15" hidden="1"/>
    <row r="30483" ht="15" hidden="1"/>
    <row r="30484" ht="15" hidden="1"/>
    <row r="30485" ht="15" hidden="1"/>
    <row r="30486" ht="15" hidden="1"/>
    <row r="30487" ht="15" hidden="1"/>
    <row r="30488" ht="15" hidden="1"/>
    <row r="30489" ht="15" hidden="1"/>
    <row r="30490" ht="15" hidden="1"/>
    <row r="30491" ht="15" hidden="1"/>
    <row r="30492" ht="15" hidden="1"/>
    <row r="30493" ht="15" hidden="1"/>
    <row r="30494" ht="15" hidden="1"/>
    <row r="30495" ht="15" hidden="1"/>
    <row r="30496" ht="15" hidden="1"/>
    <row r="30497" ht="15" hidden="1"/>
    <row r="30498" ht="15" hidden="1"/>
    <row r="30499" ht="15" hidden="1"/>
    <row r="30500" ht="15" hidden="1"/>
    <row r="30501" ht="15" hidden="1"/>
    <row r="30502" ht="15" hidden="1"/>
    <row r="30503" ht="15" hidden="1"/>
    <row r="30504" ht="15" hidden="1"/>
    <row r="30505" ht="15" hidden="1"/>
    <row r="30506" ht="15" hidden="1"/>
    <row r="30507" ht="15" hidden="1"/>
    <row r="30508" ht="15" hidden="1"/>
    <row r="30509" ht="15" hidden="1"/>
    <row r="30510" ht="15" hidden="1"/>
    <row r="30511" ht="15" hidden="1"/>
    <row r="30512" ht="15" hidden="1"/>
    <row r="30513" ht="15" hidden="1"/>
    <row r="30514" ht="15" hidden="1"/>
    <row r="30515" ht="15" hidden="1"/>
    <row r="30516" ht="15" hidden="1"/>
    <row r="30517" ht="15" hidden="1"/>
    <row r="30518" ht="15" hidden="1"/>
    <row r="30519" ht="15" hidden="1"/>
    <row r="30520" ht="15" hidden="1"/>
    <row r="30521" ht="15" hidden="1"/>
    <row r="30522" ht="15" hidden="1"/>
    <row r="30523" ht="15" hidden="1"/>
    <row r="30524" ht="15" hidden="1"/>
    <row r="30525" ht="15" hidden="1"/>
    <row r="30526" ht="15" hidden="1"/>
    <row r="30527" ht="15" hidden="1"/>
    <row r="30528" ht="15" hidden="1"/>
    <row r="30529" ht="15" hidden="1"/>
    <row r="30530" ht="15" hidden="1"/>
    <row r="30531" ht="15" hidden="1"/>
    <row r="30532" ht="15" hidden="1"/>
    <row r="30533" ht="15" hidden="1"/>
    <row r="30534" ht="15" hidden="1"/>
    <row r="30535" ht="15" hidden="1"/>
    <row r="30536" ht="15" hidden="1"/>
    <row r="30537" ht="15" hidden="1"/>
    <row r="30538" ht="15" hidden="1"/>
    <row r="30539" ht="15" hidden="1"/>
    <row r="30540" ht="15" hidden="1"/>
    <row r="30541" ht="15" hidden="1"/>
    <row r="30542" ht="15" hidden="1"/>
    <row r="30543" ht="15" hidden="1"/>
    <row r="30544" ht="15" hidden="1"/>
    <row r="30545" ht="15" hidden="1"/>
    <row r="30546" ht="15" hidden="1"/>
    <row r="30547" ht="15" hidden="1"/>
    <row r="30548" ht="15" hidden="1"/>
    <row r="30549" ht="15" hidden="1"/>
    <row r="30550" ht="15" hidden="1"/>
    <row r="30551" ht="15" hidden="1"/>
    <row r="30552" ht="15" hidden="1"/>
    <row r="30553" ht="15" hidden="1"/>
    <row r="30554" ht="15" hidden="1"/>
    <row r="30555" ht="15" hidden="1"/>
    <row r="30556" ht="15" hidden="1"/>
    <row r="30557" ht="15" hidden="1"/>
    <row r="30558" ht="15" hidden="1"/>
    <row r="30559" ht="15" hidden="1"/>
    <row r="30560" ht="15" hidden="1"/>
    <row r="30561" ht="15" hidden="1"/>
    <row r="30562" ht="15" hidden="1"/>
    <row r="30563" ht="15" hidden="1"/>
    <row r="30564" ht="15" hidden="1"/>
    <row r="30565" ht="15" hidden="1"/>
    <row r="30566" ht="15" hidden="1"/>
    <row r="30567" ht="15" hidden="1"/>
    <row r="30568" ht="15" hidden="1"/>
    <row r="30569" ht="15" hidden="1"/>
    <row r="30570" ht="15" hidden="1"/>
    <row r="30571" ht="15" hidden="1"/>
    <row r="30572" ht="15" hidden="1"/>
    <row r="30573" ht="15" hidden="1"/>
    <row r="30574" ht="15" hidden="1"/>
    <row r="30575" ht="15" hidden="1"/>
    <row r="30576" ht="15" hidden="1"/>
    <row r="30577" ht="15" hidden="1"/>
    <row r="30578" ht="15" hidden="1"/>
    <row r="30579" ht="15" hidden="1"/>
    <row r="30580" ht="15" hidden="1"/>
    <row r="30581" ht="15" hidden="1"/>
    <row r="30582" ht="15" hidden="1"/>
    <row r="30583" ht="15" hidden="1"/>
    <row r="30584" ht="15" hidden="1"/>
    <row r="30585" ht="15" hidden="1"/>
    <row r="30586" ht="15" hidden="1"/>
    <row r="30587" ht="15" hidden="1"/>
    <row r="30588" ht="15" hidden="1"/>
    <row r="30589" ht="15" hidden="1"/>
    <row r="30590" ht="15" hidden="1"/>
    <row r="30591" ht="15" hidden="1"/>
    <row r="30592" ht="15" hidden="1"/>
    <row r="30593" ht="15" hidden="1"/>
    <row r="30594" ht="15" hidden="1"/>
    <row r="30595" ht="15" hidden="1"/>
    <row r="30596" ht="15" hidden="1"/>
    <row r="30597" ht="15" hidden="1"/>
    <row r="30598" ht="15" hidden="1"/>
    <row r="30599" ht="15" hidden="1"/>
    <row r="30600" ht="15" hidden="1"/>
    <row r="30601" ht="15" hidden="1"/>
    <row r="30602" ht="15" hidden="1"/>
    <row r="30603" ht="15" hidden="1"/>
    <row r="30604" ht="15" hidden="1"/>
    <row r="30605" ht="15" hidden="1"/>
    <row r="30606" ht="15" hidden="1"/>
    <row r="30607" ht="15" hidden="1"/>
    <row r="30608" ht="15" hidden="1"/>
    <row r="30609" ht="15" hidden="1"/>
    <row r="30610" ht="15" hidden="1"/>
    <row r="30611" ht="15" hidden="1"/>
    <row r="30612" ht="15" hidden="1"/>
    <row r="30613" ht="15" hidden="1"/>
    <row r="30614" ht="15" hidden="1"/>
    <row r="30615" ht="15" hidden="1"/>
    <row r="30616" ht="15" hidden="1"/>
    <row r="30617" ht="15" hidden="1"/>
    <row r="30618" ht="15" hidden="1"/>
    <row r="30619" ht="15" hidden="1"/>
    <row r="30620" ht="15" hidden="1"/>
    <row r="30621" ht="15" hidden="1"/>
    <row r="30622" ht="15" hidden="1"/>
    <row r="30623" ht="15" hidden="1"/>
    <row r="30624" ht="15" hidden="1"/>
    <row r="30625" ht="15" hidden="1"/>
    <row r="30626" ht="15" hidden="1"/>
    <row r="30627" ht="15" hidden="1"/>
    <row r="30628" ht="15" hidden="1"/>
    <row r="30629" ht="15" hidden="1"/>
    <row r="30630" ht="15" hidden="1"/>
    <row r="30631" ht="15" hidden="1"/>
    <row r="30632" ht="15" hidden="1"/>
    <row r="30633" ht="15" hidden="1"/>
    <row r="30634" ht="15" hidden="1"/>
    <row r="30635" ht="15" hidden="1"/>
    <row r="30636" ht="15" hidden="1"/>
    <row r="30637" ht="15" hidden="1"/>
    <row r="30638" ht="15" hidden="1"/>
    <row r="30639" ht="15" hidden="1"/>
    <row r="30640" ht="15" hidden="1"/>
    <row r="30641" ht="15" hidden="1"/>
    <row r="30642" ht="15" hidden="1"/>
    <row r="30643" ht="15" hidden="1"/>
    <row r="30644" ht="15" hidden="1"/>
    <row r="30645" ht="15" hidden="1"/>
    <row r="30646" ht="15" hidden="1"/>
    <row r="30647" ht="15" hidden="1"/>
    <row r="30648" ht="15" hidden="1"/>
    <row r="30649" ht="15" hidden="1"/>
    <row r="30650" ht="15" hidden="1"/>
    <row r="30651" ht="15" hidden="1"/>
    <row r="30652" ht="15" hidden="1"/>
    <row r="30653" ht="15" hidden="1"/>
    <row r="30654" ht="15" hidden="1"/>
    <row r="30655" ht="15" hidden="1"/>
    <row r="30656" ht="15" hidden="1"/>
    <row r="30657" ht="15" hidden="1"/>
    <row r="30658" ht="15" hidden="1"/>
    <row r="30659" ht="15" hidden="1"/>
    <row r="30660" ht="15" hidden="1"/>
    <row r="30661" ht="15" hidden="1"/>
    <row r="30662" ht="15" hidden="1"/>
    <row r="30663" ht="15" hidden="1"/>
    <row r="30664" ht="15" hidden="1"/>
    <row r="30665" ht="15" hidden="1"/>
    <row r="30666" ht="15" hidden="1"/>
    <row r="30667" ht="15" hidden="1"/>
    <row r="30668" ht="15" hidden="1"/>
    <row r="30669" ht="15" hidden="1"/>
    <row r="30670" ht="15" hidden="1"/>
    <row r="30671" ht="15" hidden="1"/>
    <row r="30672" ht="15" hidden="1"/>
    <row r="30673" ht="15" hidden="1"/>
    <row r="30674" ht="15" hidden="1"/>
    <row r="30675" ht="15" hidden="1"/>
    <row r="30676" ht="15" hidden="1"/>
    <row r="30677" ht="15" hidden="1"/>
    <row r="30678" ht="15" hidden="1"/>
    <row r="30679" ht="15" hidden="1"/>
    <row r="30680" ht="15" hidden="1"/>
    <row r="30681" ht="15" hidden="1"/>
    <row r="30682" ht="15" hidden="1"/>
    <row r="30683" ht="15" hidden="1"/>
    <row r="30684" ht="15" hidden="1"/>
    <row r="30685" ht="15" hidden="1"/>
    <row r="30686" ht="15" hidden="1"/>
    <row r="30687" ht="15" hidden="1"/>
    <row r="30688" ht="15" hidden="1"/>
    <row r="30689" ht="15" hidden="1"/>
    <row r="30690" ht="15" hidden="1"/>
    <row r="30691" ht="15" hidden="1"/>
    <row r="30692" ht="15" hidden="1"/>
    <row r="30693" ht="15" hidden="1"/>
    <row r="30694" ht="15" hidden="1"/>
    <row r="30695" ht="15" hidden="1"/>
    <row r="30696" ht="15" hidden="1"/>
    <row r="30697" ht="15" hidden="1"/>
    <row r="30698" ht="15" hidden="1"/>
    <row r="30699" ht="15" hidden="1"/>
    <row r="30700" ht="15" hidden="1"/>
    <row r="30701" ht="15" hidden="1"/>
    <row r="30702" ht="15" hidden="1"/>
    <row r="30703" ht="15" hidden="1"/>
    <row r="30704" ht="15" hidden="1"/>
    <row r="30705" ht="15" hidden="1"/>
    <row r="30706" ht="15" hidden="1"/>
    <row r="30707" ht="15" hidden="1"/>
    <row r="30708" ht="15" hidden="1"/>
    <row r="30709" ht="15" hidden="1"/>
    <row r="30710" ht="15" hidden="1"/>
    <row r="30711" ht="15" hidden="1"/>
    <row r="30712" ht="15" hidden="1"/>
    <row r="30713" ht="15" hidden="1"/>
    <row r="30714" ht="15" hidden="1"/>
    <row r="30715" ht="15" hidden="1"/>
    <row r="30716" ht="15" hidden="1"/>
    <row r="30717" ht="15" hidden="1"/>
    <row r="30718" ht="15" hidden="1"/>
    <row r="30719" ht="15" hidden="1"/>
    <row r="30720" ht="15" hidden="1"/>
    <row r="30721" ht="15" hidden="1"/>
    <row r="30722" ht="15" hidden="1"/>
    <row r="30723" ht="15" hidden="1"/>
    <row r="30724" ht="15" hidden="1"/>
    <row r="30725" ht="15" hidden="1"/>
    <row r="30726" ht="15" hidden="1"/>
    <row r="30727" ht="15" hidden="1"/>
    <row r="30728" ht="15" hidden="1"/>
    <row r="30729" ht="15" hidden="1"/>
    <row r="30730" ht="15" hidden="1"/>
    <row r="30731" ht="15" hidden="1"/>
    <row r="30732" ht="15" hidden="1"/>
    <row r="30733" ht="15" hidden="1"/>
    <row r="30734" ht="15" hidden="1"/>
    <row r="30735" ht="15" hidden="1"/>
    <row r="30736" ht="15" hidden="1"/>
    <row r="30737" ht="15" hidden="1"/>
    <row r="30738" ht="15" hidden="1"/>
    <row r="30739" ht="15" hidden="1"/>
    <row r="30740" ht="15" hidden="1"/>
    <row r="30741" ht="15" hidden="1"/>
    <row r="30742" ht="15" hidden="1"/>
    <row r="30743" ht="15" hidden="1"/>
    <row r="30744" ht="15" hidden="1"/>
    <row r="30745" ht="15" hidden="1"/>
    <row r="30746" ht="15" hidden="1"/>
    <row r="30747" ht="15" hidden="1"/>
    <row r="30748" ht="15" hidden="1"/>
    <row r="30749" ht="15" hidden="1"/>
    <row r="30750" ht="15" hidden="1"/>
    <row r="30751" ht="15" hidden="1"/>
    <row r="30752" ht="15" hidden="1"/>
    <row r="30753" ht="15" hidden="1"/>
    <row r="30754" ht="15" hidden="1"/>
    <row r="30755" ht="15" hidden="1"/>
    <row r="30756" ht="15" hidden="1"/>
    <row r="30757" ht="15" hidden="1"/>
    <row r="30758" ht="15" hidden="1"/>
    <row r="30759" ht="15" hidden="1"/>
    <row r="30760" ht="15" hidden="1"/>
    <row r="30761" ht="15" hidden="1"/>
    <row r="30762" ht="15" hidden="1"/>
    <row r="30763" ht="15" hidden="1"/>
    <row r="30764" ht="15" hidden="1"/>
    <row r="30765" ht="15" hidden="1"/>
    <row r="30766" ht="15" hidden="1"/>
    <row r="30767" ht="15" hidden="1"/>
    <row r="30768" ht="15" hidden="1"/>
    <row r="30769" ht="15" hidden="1"/>
    <row r="30770" ht="15" hidden="1"/>
    <row r="30771" ht="15" hidden="1"/>
    <row r="30772" ht="15" hidden="1"/>
    <row r="30773" ht="15" hidden="1"/>
    <row r="30774" ht="15" hidden="1"/>
    <row r="30775" ht="15" hidden="1"/>
    <row r="30776" ht="15" hidden="1"/>
    <row r="30777" ht="15" hidden="1"/>
    <row r="30778" ht="15" hidden="1"/>
    <row r="30779" ht="15" hidden="1"/>
    <row r="30780" ht="15" hidden="1"/>
    <row r="30781" ht="15" hidden="1"/>
    <row r="30782" ht="15" hidden="1"/>
    <row r="30783" ht="15" hidden="1"/>
    <row r="30784" ht="15" hidden="1"/>
    <row r="30785" ht="15" hidden="1"/>
    <row r="30786" ht="15" hidden="1"/>
    <row r="30787" ht="15" hidden="1"/>
    <row r="30788" ht="15" hidden="1"/>
    <row r="30789" ht="15" hidden="1"/>
    <row r="30790" ht="15" hidden="1"/>
    <row r="30791" ht="15" hidden="1"/>
    <row r="30792" ht="15" hidden="1"/>
    <row r="30793" ht="15" hidden="1"/>
    <row r="30794" ht="15" hidden="1"/>
    <row r="30795" ht="15" hidden="1"/>
    <row r="30796" ht="15" hidden="1"/>
    <row r="30797" ht="15" hidden="1"/>
    <row r="30798" ht="15" hidden="1"/>
    <row r="30799" ht="15" hidden="1"/>
    <row r="30800" ht="15" hidden="1"/>
    <row r="30801" ht="15" hidden="1"/>
    <row r="30802" ht="15" hidden="1"/>
    <row r="30803" ht="15" hidden="1"/>
    <row r="30804" ht="15" hidden="1"/>
    <row r="30805" ht="15" hidden="1"/>
    <row r="30806" ht="15" hidden="1"/>
    <row r="30807" ht="15" hidden="1"/>
    <row r="30808" ht="15" hidden="1"/>
    <row r="30809" ht="15" hidden="1"/>
    <row r="30810" ht="15" hidden="1"/>
    <row r="30811" ht="15" hidden="1"/>
    <row r="30812" ht="15" hidden="1"/>
    <row r="30813" ht="15" hidden="1"/>
    <row r="30814" ht="15" hidden="1"/>
    <row r="30815" ht="15" hidden="1"/>
    <row r="30816" ht="15" hidden="1"/>
    <row r="30817" ht="15" hidden="1"/>
    <row r="30818" ht="15" hidden="1"/>
    <row r="30819" ht="15" hidden="1"/>
    <row r="30820" ht="15" hidden="1"/>
    <row r="30821" ht="15" hidden="1"/>
    <row r="30822" ht="15" hidden="1"/>
    <row r="30823" ht="15" hidden="1"/>
    <row r="30824" ht="15" hidden="1"/>
    <row r="30825" ht="15" hidden="1"/>
    <row r="30826" ht="15" hidden="1"/>
    <row r="30827" ht="15" hidden="1"/>
    <row r="30828" ht="15" hidden="1"/>
    <row r="30829" ht="15" hidden="1"/>
    <row r="30830" ht="15" hidden="1"/>
    <row r="30831" ht="15" hidden="1"/>
    <row r="30832" ht="15" hidden="1"/>
    <row r="30833" ht="15" hidden="1"/>
    <row r="30834" ht="15" hidden="1"/>
    <row r="30835" ht="15" hidden="1"/>
    <row r="30836" ht="15" hidden="1"/>
    <row r="30837" ht="15" hidden="1"/>
    <row r="30838" ht="15" hidden="1"/>
    <row r="30839" ht="15" hidden="1"/>
    <row r="30840" ht="15" hidden="1"/>
    <row r="30841" ht="15" hidden="1"/>
    <row r="30842" ht="15" hidden="1"/>
    <row r="30843" ht="15" hidden="1"/>
    <row r="30844" ht="15" hidden="1"/>
    <row r="30845" ht="15" hidden="1"/>
    <row r="30846" ht="15" hidden="1"/>
    <row r="30847" ht="15" hidden="1"/>
    <row r="30848" ht="15" hidden="1"/>
    <row r="30849" ht="15" hidden="1"/>
    <row r="30850" ht="15" hidden="1"/>
    <row r="30851" ht="15" hidden="1"/>
    <row r="30852" ht="15" hidden="1"/>
    <row r="30853" ht="15" hidden="1"/>
    <row r="30854" ht="15" hidden="1"/>
    <row r="30855" ht="15" hidden="1"/>
    <row r="30856" ht="15" hidden="1"/>
    <row r="30857" ht="15" hidden="1"/>
    <row r="30858" ht="15" hidden="1"/>
    <row r="30859" ht="15" hidden="1"/>
    <row r="30860" ht="15" hidden="1"/>
    <row r="30861" ht="15" hidden="1"/>
    <row r="30862" ht="15" hidden="1"/>
    <row r="30863" ht="15" hidden="1"/>
    <row r="30864" ht="15" hidden="1"/>
    <row r="30865" ht="15" hidden="1"/>
    <row r="30866" ht="15" hidden="1"/>
    <row r="30867" ht="15" hidden="1"/>
    <row r="30868" ht="15" hidden="1"/>
    <row r="30869" ht="15" hidden="1"/>
    <row r="30870" ht="15" hidden="1"/>
    <row r="30871" ht="15" hidden="1"/>
    <row r="30872" ht="15" hidden="1"/>
    <row r="30873" ht="15" hidden="1"/>
    <row r="30874" ht="15" hidden="1"/>
    <row r="30875" ht="15" hidden="1"/>
    <row r="30876" ht="15" hidden="1"/>
    <row r="30877" ht="15" hidden="1"/>
    <row r="30878" ht="15" hidden="1"/>
    <row r="30879" ht="15" hidden="1"/>
    <row r="30880" ht="15" hidden="1"/>
    <row r="30881" ht="15" hidden="1"/>
    <row r="30882" ht="15" hidden="1"/>
    <row r="30883" ht="15" hidden="1"/>
    <row r="30884" ht="15" hidden="1"/>
    <row r="30885" ht="15" hidden="1"/>
    <row r="30886" ht="15" hidden="1"/>
    <row r="30887" ht="15" hidden="1"/>
    <row r="30888" ht="15" hidden="1"/>
    <row r="30889" ht="15" hidden="1"/>
    <row r="30890" ht="15" hidden="1"/>
    <row r="30891" ht="15" hidden="1"/>
    <row r="30892" ht="15" hidden="1"/>
    <row r="30893" ht="15" hidden="1"/>
    <row r="30894" ht="15" hidden="1"/>
    <row r="30895" ht="15" hidden="1"/>
    <row r="30896" ht="15" hidden="1"/>
    <row r="30897" ht="15" hidden="1"/>
    <row r="30898" ht="15" hidden="1"/>
    <row r="30899" ht="15" hidden="1"/>
    <row r="30900" ht="15" hidden="1"/>
    <row r="30901" ht="15" hidden="1"/>
    <row r="30902" ht="15" hidden="1"/>
    <row r="30903" ht="15" hidden="1"/>
    <row r="30904" ht="15" hidden="1"/>
    <row r="30905" ht="15" hidden="1"/>
    <row r="30906" ht="15" hidden="1"/>
    <row r="30907" ht="15" hidden="1"/>
    <row r="30908" ht="15" hidden="1"/>
    <row r="30909" ht="15" hidden="1"/>
    <row r="30910" ht="15" hidden="1"/>
    <row r="30911" ht="15" hidden="1"/>
    <row r="30912" ht="15" hidden="1"/>
    <row r="30913" ht="15" hidden="1"/>
    <row r="30914" ht="15" hidden="1"/>
    <row r="30915" ht="15" hidden="1"/>
    <row r="30916" ht="15" hidden="1"/>
    <row r="30917" ht="15" hidden="1"/>
    <row r="30918" ht="15" hidden="1"/>
    <row r="30919" ht="15" hidden="1"/>
    <row r="30920" ht="15" hidden="1"/>
    <row r="30921" ht="15" hidden="1"/>
    <row r="30922" ht="15" hidden="1"/>
    <row r="30923" ht="15" hidden="1"/>
    <row r="30924" ht="15" hidden="1"/>
    <row r="30925" ht="15" hidden="1"/>
    <row r="30926" ht="15" hidden="1"/>
    <row r="30927" ht="15" hidden="1"/>
    <row r="30928" ht="15" hidden="1"/>
    <row r="30929" ht="15" hidden="1"/>
    <row r="30930" ht="15" hidden="1"/>
    <row r="30931" ht="15" hidden="1"/>
    <row r="30932" ht="15" hidden="1"/>
    <row r="30933" ht="15" hidden="1"/>
    <row r="30934" ht="15" hidden="1"/>
    <row r="30935" ht="15" hidden="1"/>
    <row r="30936" ht="15" hidden="1"/>
    <row r="30937" ht="15" hidden="1"/>
    <row r="30938" ht="15" hidden="1"/>
    <row r="30939" ht="15" hidden="1"/>
    <row r="30940" ht="15" hidden="1"/>
    <row r="30941" ht="15" hidden="1"/>
    <row r="30942" ht="15" hidden="1"/>
    <row r="30943" ht="15" hidden="1"/>
    <row r="30944" ht="15" hidden="1"/>
    <row r="30945" ht="15" hidden="1"/>
    <row r="30946" ht="15" hidden="1"/>
    <row r="30947" ht="15" hidden="1"/>
    <row r="30948" ht="15" hidden="1"/>
    <row r="30949" ht="15" hidden="1"/>
    <row r="30950" ht="15" hidden="1"/>
    <row r="30951" ht="15" hidden="1"/>
    <row r="30952" ht="15" hidden="1"/>
    <row r="30953" ht="15" hidden="1"/>
    <row r="30954" ht="15" hidden="1"/>
    <row r="30955" ht="15" hidden="1"/>
    <row r="30956" ht="15" hidden="1"/>
    <row r="30957" ht="15" hidden="1"/>
    <row r="30958" ht="15" hidden="1"/>
    <row r="30959" ht="15" hidden="1"/>
    <row r="30960" ht="15" hidden="1"/>
    <row r="30961" ht="15" hidden="1"/>
    <row r="30962" ht="15" hidden="1"/>
    <row r="30963" ht="15" hidden="1"/>
    <row r="30964" ht="15" hidden="1"/>
    <row r="30965" ht="15" hidden="1"/>
    <row r="30966" ht="15" hidden="1"/>
    <row r="30967" ht="15" hidden="1"/>
    <row r="30968" ht="15" hidden="1"/>
    <row r="30969" ht="15" hidden="1"/>
    <row r="30970" ht="15" hidden="1"/>
    <row r="30971" ht="15" hidden="1"/>
    <row r="30972" ht="15" hidden="1"/>
    <row r="30973" ht="15" hidden="1"/>
    <row r="30974" ht="15" hidden="1"/>
    <row r="30975" ht="15" hidden="1"/>
    <row r="30976" ht="15" hidden="1"/>
    <row r="30977" ht="15" hidden="1"/>
    <row r="30978" ht="15" hidden="1"/>
    <row r="30979" ht="15" hidden="1"/>
    <row r="30980" ht="15" hidden="1"/>
    <row r="30981" ht="15" hidden="1"/>
    <row r="30982" ht="15" hidden="1"/>
    <row r="30983" ht="15" hidden="1"/>
    <row r="30984" ht="15" hidden="1"/>
    <row r="30985" ht="15" hidden="1"/>
    <row r="30986" ht="15" hidden="1"/>
    <row r="30987" ht="15" hidden="1"/>
    <row r="30988" ht="15" hidden="1"/>
    <row r="30989" ht="15" hidden="1"/>
    <row r="30990" ht="15" hidden="1"/>
    <row r="30991" ht="15" hidden="1"/>
    <row r="30992" ht="15" hidden="1"/>
    <row r="30993" ht="15" hidden="1"/>
    <row r="30994" ht="15" hidden="1"/>
    <row r="30995" ht="15" hidden="1"/>
    <row r="30996" ht="15" hidden="1"/>
    <row r="30997" ht="15" hidden="1"/>
    <row r="30998" ht="15" hidden="1"/>
    <row r="30999" ht="15" hidden="1"/>
    <row r="31000" ht="15" hidden="1"/>
    <row r="31001" ht="15" hidden="1"/>
    <row r="31002" ht="15" hidden="1"/>
    <row r="31003" ht="15" hidden="1"/>
    <row r="31004" ht="15" hidden="1"/>
    <row r="31005" ht="15" hidden="1"/>
    <row r="31006" ht="15" hidden="1"/>
    <row r="31007" ht="15" hidden="1"/>
    <row r="31008" ht="15" hidden="1"/>
    <row r="31009" ht="15" hidden="1"/>
    <row r="31010" ht="15" hidden="1"/>
    <row r="31011" ht="15" hidden="1"/>
    <row r="31012" ht="15" hidden="1"/>
    <row r="31013" ht="15" hidden="1"/>
    <row r="31014" ht="15" hidden="1"/>
    <row r="31015" ht="15" hidden="1"/>
    <row r="31016" ht="15" hidden="1"/>
    <row r="31017" ht="15" hidden="1"/>
    <row r="31018" ht="15" hidden="1"/>
    <row r="31019" ht="15" hidden="1"/>
    <row r="31020" ht="15" hidden="1"/>
    <row r="31021" ht="15" hidden="1"/>
    <row r="31022" ht="15" hidden="1"/>
    <row r="31023" ht="15" hidden="1"/>
    <row r="31024" ht="15" hidden="1"/>
    <row r="31025" ht="15" hidden="1"/>
    <row r="31026" ht="15" hidden="1"/>
    <row r="31027" ht="15" hidden="1"/>
    <row r="31028" ht="15" hidden="1"/>
    <row r="31029" ht="15" hidden="1"/>
    <row r="31030" ht="15" hidden="1"/>
    <row r="31031" ht="15" hidden="1"/>
    <row r="31032" ht="15" hidden="1"/>
    <row r="31033" ht="15" hidden="1"/>
    <row r="31034" ht="15" hidden="1"/>
    <row r="31035" ht="15" hidden="1"/>
    <row r="31036" ht="15" hidden="1"/>
    <row r="31037" ht="15" hidden="1"/>
    <row r="31038" ht="15" hidden="1"/>
    <row r="31039" ht="15" hidden="1"/>
    <row r="31040" ht="15" hidden="1"/>
    <row r="31041" ht="15" hidden="1"/>
    <row r="31042" ht="15" hidden="1"/>
    <row r="31043" ht="15" hidden="1"/>
    <row r="31044" ht="15" hidden="1"/>
    <row r="31045" ht="15" hidden="1"/>
    <row r="31046" ht="15" hidden="1"/>
    <row r="31047" ht="15" hidden="1"/>
    <row r="31048" ht="15" hidden="1"/>
    <row r="31049" ht="15" hidden="1"/>
    <row r="31050" ht="15" hidden="1"/>
    <row r="31051" ht="15" hidden="1"/>
    <row r="31052" ht="15" hidden="1"/>
    <row r="31053" ht="15" hidden="1"/>
    <row r="31054" ht="15" hidden="1"/>
    <row r="31055" ht="15" hidden="1"/>
    <row r="31056" ht="15" hidden="1"/>
    <row r="31057" ht="15" hidden="1"/>
    <row r="31058" ht="15" hidden="1"/>
    <row r="31059" ht="15" hidden="1"/>
    <row r="31060" ht="15" hidden="1"/>
    <row r="31061" ht="15" hidden="1"/>
    <row r="31062" ht="15" hidden="1"/>
    <row r="31063" ht="15" hidden="1"/>
    <row r="31064" ht="15" hidden="1"/>
    <row r="31065" ht="15" hidden="1"/>
    <row r="31066" ht="15" hidden="1"/>
    <row r="31067" ht="15" hidden="1"/>
    <row r="31068" ht="15" hidden="1"/>
    <row r="31069" ht="15" hidden="1"/>
    <row r="31070" ht="15" hidden="1"/>
    <row r="31071" ht="15" hidden="1"/>
    <row r="31072" ht="15" hidden="1"/>
    <row r="31073" ht="15" hidden="1"/>
    <row r="31074" ht="15" hidden="1"/>
    <row r="31075" ht="15" hidden="1"/>
    <row r="31076" ht="15" hidden="1"/>
    <row r="31077" ht="15" hidden="1"/>
    <row r="31078" ht="15" hidden="1"/>
    <row r="31079" ht="15" hidden="1"/>
    <row r="31080" ht="15" hidden="1"/>
    <row r="31081" ht="15" hidden="1"/>
    <row r="31082" ht="15" hidden="1"/>
    <row r="31083" ht="15" hidden="1"/>
    <row r="31084" ht="15" hidden="1"/>
    <row r="31085" ht="15" hidden="1"/>
    <row r="31086" ht="15" hidden="1"/>
    <row r="31087" ht="15" hidden="1"/>
    <row r="31088" ht="15" hidden="1"/>
    <row r="31089" ht="15" hidden="1"/>
    <row r="31090" ht="15" hidden="1"/>
    <row r="31091" ht="15" hidden="1"/>
    <row r="31092" ht="15" hidden="1"/>
    <row r="31093" ht="15" hidden="1"/>
    <row r="31094" ht="15" hidden="1"/>
    <row r="31095" ht="15" hidden="1"/>
    <row r="31096" ht="15" hidden="1"/>
    <row r="31097" ht="15" hidden="1"/>
    <row r="31098" ht="15" hidden="1"/>
    <row r="31099" ht="15" hidden="1"/>
    <row r="31100" ht="15" hidden="1"/>
    <row r="31101" ht="15" hidden="1"/>
    <row r="31102" ht="15" hidden="1"/>
    <row r="31103" ht="15" hidden="1"/>
    <row r="31104" ht="15" hidden="1"/>
    <row r="31105" ht="15" hidden="1"/>
    <row r="31106" ht="15" hidden="1"/>
    <row r="31107" ht="15" hidden="1"/>
    <row r="31108" ht="15" hidden="1"/>
    <row r="31109" ht="15" hidden="1"/>
    <row r="31110" ht="15" hidden="1"/>
    <row r="31111" ht="15" hidden="1"/>
    <row r="31112" ht="15" hidden="1"/>
    <row r="31113" ht="15" hidden="1"/>
    <row r="31114" ht="15" hidden="1"/>
    <row r="31115" ht="15" hidden="1"/>
    <row r="31116" ht="15" hidden="1"/>
    <row r="31117" ht="15" hidden="1"/>
    <row r="31118" ht="15" hidden="1"/>
    <row r="31119" ht="15" hidden="1"/>
    <row r="31120" ht="15" hidden="1"/>
    <row r="31121" ht="15" hidden="1"/>
    <row r="31122" ht="15" hidden="1"/>
    <row r="31123" ht="15" hidden="1"/>
    <row r="31124" ht="15" hidden="1"/>
    <row r="31125" ht="15" hidden="1"/>
    <row r="31126" ht="15" hidden="1"/>
    <row r="31127" ht="15" hidden="1"/>
    <row r="31128" ht="15" hidden="1"/>
    <row r="31129" ht="15" hidden="1"/>
    <row r="31130" ht="15" hidden="1"/>
    <row r="31131" ht="15" hidden="1"/>
    <row r="31132" ht="15" hidden="1"/>
    <row r="31133" ht="15" hidden="1"/>
    <row r="31134" ht="15" hidden="1"/>
    <row r="31135" ht="15" hidden="1"/>
    <row r="31136" ht="15" hidden="1"/>
    <row r="31137" ht="15" hidden="1"/>
    <row r="31138" ht="15" hidden="1"/>
    <row r="31139" ht="15" hidden="1"/>
    <row r="31140" ht="15" hidden="1"/>
    <row r="31141" ht="15" hidden="1"/>
    <row r="31142" ht="15" hidden="1"/>
    <row r="31143" ht="15" hidden="1"/>
    <row r="31144" ht="15" hidden="1"/>
    <row r="31145" ht="15" hidden="1"/>
    <row r="31146" ht="15" hidden="1"/>
    <row r="31147" ht="15" hidden="1"/>
    <row r="31148" ht="15" hidden="1"/>
    <row r="31149" ht="15" hidden="1"/>
    <row r="31150" ht="15" hidden="1"/>
    <row r="31151" ht="15" hidden="1"/>
    <row r="31152" ht="15" hidden="1"/>
    <row r="31153" ht="15" hidden="1"/>
    <row r="31154" ht="15" hidden="1"/>
    <row r="31155" ht="15" hidden="1"/>
    <row r="31156" ht="15" hidden="1"/>
    <row r="31157" ht="15" hidden="1"/>
    <row r="31158" ht="15" hidden="1"/>
    <row r="31159" ht="15" hidden="1"/>
    <row r="31160" ht="15" hidden="1"/>
    <row r="31161" ht="15" hidden="1"/>
    <row r="31162" ht="15" hidden="1"/>
    <row r="31163" ht="15" hidden="1"/>
    <row r="31164" ht="15" hidden="1"/>
    <row r="31165" ht="15" hidden="1"/>
    <row r="31166" ht="15" hidden="1"/>
    <row r="31167" ht="15" hidden="1"/>
    <row r="31168" ht="15" hidden="1"/>
    <row r="31169" ht="15" hidden="1"/>
    <row r="31170" ht="15" hidden="1"/>
    <row r="31171" ht="15" hidden="1"/>
    <row r="31172" ht="15" hidden="1"/>
    <row r="31173" ht="15" hidden="1"/>
    <row r="31174" ht="15" hidden="1"/>
    <row r="31175" ht="15" hidden="1"/>
    <row r="31176" ht="15" hidden="1"/>
    <row r="31177" ht="15" hidden="1"/>
    <row r="31178" ht="15" hidden="1"/>
    <row r="31179" ht="15" hidden="1"/>
    <row r="31180" ht="15" hidden="1"/>
    <row r="31181" ht="15" hidden="1"/>
    <row r="31182" ht="15" hidden="1"/>
    <row r="31183" ht="15" hidden="1"/>
    <row r="31184" ht="15" hidden="1"/>
    <row r="31185" ht="15" hidden="1"/>
    <row r="31186" ht="15" hidden="1"/>
    <row r="31187" ht="15" hidden="1"/>
    <row r="31188" ht="15" hidden="1"/>
    <row r="31189" ht="15" hidden="1"/>
    <row r="31190" ht="15" hidden="1"/>
    <row r="31191" ht="15" hidden="1"/>
    <row r="31192" ht="15" hidden="1"/>
    <row r="31193" ht="15" hidden="1"/>
    <row r="31194" ht="15" hidden="1"/>
    <row r="31195" ht="15" hidden="1"/>
    <row r="31196" ht="15" hidden="1"/>
    <row r="31197" ht="15" hidden="1"/>
    <row r="31198" ht="15" hidden="1"/>
    <row r="31199" ht="15" hidden="1"/>
    <row r="31200" ht="15" hidden="1"/>
    <row r="31201" ht="15" hidden="1"/>
    <row r="31202" ht="15" hidden="1"/>
    <row r="31203" ht="15" hidden="1"/>
    <row r="31204" ht="15" hidden="1"/>
    <row r="31205" ht="15" hidden="1"/>
    <row r="31206" ht="15" hidden="1"/>
    <row r="31207" ht="15" hidden="1"/>
    <row r="31208" ht="15" hidden="1"/>
    <row r="31209" ht="15" hidden="1"/>
    <row r="31210" ht="15" hidden="1"/>
    <row r="31211" ht="15" hidden="1"/>
    <row r="31212" ht="15" hidden="1"/>
    <row r="31213" ht="15" hidden="1"/>
    <row r="31214" ht="15" hidden="1"/>
    <row r="31215" ht="15" hidden="1"/>
    <row r="31216" ht="15" hidden="1"/>
    <row r="31217" ht="15" hidden="1"/>
    <row r="31218" ht="15" hidden="1"/>
    <row r="31219" ht="15" hidden="1"/>
    <row r="31220" ht="15" hidden="1"/>
    <row r="31221" ht="15" hidden="1"/>
    <row r="31222" ht="15" hidden="1"/>
    <row r="31223" ht="15" hidden="1"/>
    <row r="31224" ht="15" hidden="1"/>
    <row r="31225" ht="15" hidden="1"/>
    <row r="31226" ht="15" hidden="1"/>
    <row r="31227" ht="15" hidden="1"/>
    <row r="31228" ht="15" hidden="1"/>
    <row r="31229" ht="15" hidden="1"/>
    <row r="31230" ht="15" hidden="1"/>
    <row r="31231" ht="15" hidden="1"/>
    <row r="31232" ht="15" hidden="1"/>
    <row r="31233" ht="15" hidden="1"/>
    <row r="31234" ht="15" hidden="1"/>
    <row r="31235" ht="15" hidden="1"/>
    <row r="31236" ht="15" hidden="1"/>
    <row r="31237" ht="15" hidden="1"/>
    <row r="31238" ht="15" hidden="1"/>
    <row r="31239" ht="15" hidden="1"/>
    <row r="31240" ht="15" hidden="1"/>
    <row r="31241" ht="15" hidden="1"/>
    <row r="31242" ht="15" hidden="1"/>
    <row r="31243" ht="15" hidden="1"/>
    <row r="31244" ht="15" hidden="1"/>
    <row r="31245" ht="15" hidden="1"/>
    <row r="31246" ht="15" hidden="1"/>
    <row r="31247" ht="15" hidden="1"/>
    <row r="31248" ht="15" hidden="1"/>
    <row r="31249" ht="15" hidden="1"/>
    <row r="31250" ht="15" hidden="1"/>
    <row r="31251" ht="15" hidden="1"/>
    <row r="31252" ht="15" hidden="1"/>
    <row r="31253" ht="15" hidden="1"/>
    <row r="31254" ht="15" hidden="1"/>
    <row r="31255" ht="15" hidden="1"/>
    <row r="31256" ht="15" hidden="1"/>
    <row r="31257" ht="15" hidden="1"/>
    <row r="31258" ht="15" hidden="1"/>
    <row r="31259" ht="15" hidden="1"/>
    <row r="31260" ht="15" hidden="1"/>
    <row r="31261" ht="15" hidden="1"/>
    <row r="31262" ht="15" hidden="1"/>
    <row r="31263" ht="15" hidden="1"/>
    <row r="31264" ht="15" hidden="1"/>
    <row r="31265" ht="15" hidden="1"/>
    <row r="31266" ht="15" hidden="1"/>
    <row r="31267" ht="15" hidden="1"/>
    <row r="31268" ht="15" hidden="1"/>
    <row r="31269" ht="15" hidden="1"/>
    <row r="31270" ht="15" hidden="1"/>
    <row r="31271" ht="15" hidden="1"/>
    <row r="31272" ht="15" hidden="1"/>
    <row r="31273" ht="15" hidden="1"/>
    <row r="31274" ht="15" hidden="1"/>
    <row r="31275" ht="15" hidden="1"/>
    <row r="31276" ht="15" hidden="1"/>
    <row r="31277" ht="15" hidden="1"/>
    <row r="31278" ht="15" hidden="1"/>
    <row r="31279" ht="15" hidden="1"/>
    <row r="31280" ht="15" hidden="1"/>
    <row r="31281" ht="15" hidden="1"/>
    <row r="31282" ht="15" hidden="1"/>
    <row r="31283" ht="15" hidden="1"/>
    <row r="31284" ht="15" hidden="1"/>
    <row r="31285" ht="15" hidden="1"/>
    <row r="31286" ht="15" hidden="1"/>
    <row r="31287" ht="15" hidden="1"/>
    <row r="31288" ht="15" hidden="1"/>
    <row r="31289" ht="15" hidden="1"/>
    <row r="31290" ht="15" hidden="1"/>
    <row r="31291" ht="15" hidden="1"/>
    <row r="31292" ht="15" hidden="1"/>
    <row r="31293" ht="15" hidden="1"/>
    <row r="31294" ht="15" hidden="1"/>
    <row r="31295" ht="15" hidden="1"/>
    <row r="31296" ht="15" hidden="1"/>
    <row r="31297" ht="15" hidden="1"/>
    <row r="31298" ht="15" hidden="1"/>
    <row r="31299" ht="15" hidden="1"/>
    <row r="31300" ht="15" hidden="1"/>
    <row r="31301" ht="15" hidden="1"/>
    <row r="31302" ht="15" hidden="1"/>
    <row r="31303" ht="15" hidden="1"/>
    <row r="31304" ht="15" hidden="1"/>
    <row r="31305" ht="15" hidden="1"/>
    <row r="31306" ht="15" hidden="1"/>
    <row r="31307" ht="15" hidden="1"/>
    <row r="31308" ht="15" hidden="1"/>
    <row r="31309" ht="15" hidden="1"/>
    <row r="31310" ht="15" hidden="1"/>
    <row r="31311" ht="15" hidden="1"/>
    <row r="31312" ht="15" hidden="1"/>
    <row r="31313" ht="15" hidden="1"/>
    <row r="31314" ht="15" hidden="1"/>
    <row r="31315" ht="15" hidden="1"/>
    <row r="31316" ht="15" hidden="1"/>
    <row r="31317" ht="15" hidden="1"/>
    <row r="31318" ht="15" hidden="1"/>
    <row r="31319" ht="15" hidden="1"/>
    <row r="31320" ht="15" hidden="1"/>
    <row r="31321" ht="15" hidden="1"/>
    <row r="31322" ht="15" hidden="1"/>
    <row r="31323" ht="15" hidden="1"/>
    <row r="31324" ht="15" hidden="1"/>
    <row r="31325" ht="15" hidden="1"/>
    <row r="31326" ht="15" hidden="1"/>
    <row r="31327" ht="15" hidden="1"/>
    <row r="31328" ht="15" hidden="1"/>
    <row r="31329" ht="15" hidden="1"/>
    <row r="31330" ht="15" hidden="1"/>
    <row r="31331" ht="15" hidden="1"/>
    <row r="31332" ht="15" hidden="1"/>
    <row r="31333" ht="15" hidden="1"/>
    <row r="31334" ht="15" hidden="1"/>
    <row r="31335" ht="15" hidden="1"/>
    <row r="31336" ht="15" hidden="1"/>
    <row r="31337" ht="15" hidden="1"/>
    <row r="31338" ht="15" hidden="1"/>
    <row r="31339" ht="15" hidden="1"/>
    <row r="31340" ht="15" hidden="1"/>
    <row r="31341" ht="15" hidden="1"/>
    <row r="31342" ht="15" hidden="1"/>
    <row r="31343" ht="15" hidden="1"/>
    <row r="31344" ht="15" hidden="1"/>
    <row r="31345" ht="15" hidden="1"/>
    <row r="31346" ht="15" hidden="1"/>
    <row r="31347" ht="15" hidden="1"/>
    <row r="31348" ht="15" hidden="1"/>
    <row r="31349" ht="15" hidden="1"/>
    <row r="31350" ht="15" hidden="1"/>
    <row r="31351" ht="15" hidden="1"/>
    <row r="31352" ht="15" hidden="1"/>
    <row r="31353" ht="15" hidden="1"/>
    <row r="31354" ht="15" hidden="1"/>
    <row r="31355" ht="15" hidden="1"/>
    <row r="31356" ht="15" hidden="1"/>
    <row r="31357" ht="15" hidden="1"/>
    <row r="31358" ht="15" hidden="1"/>
    <row r="31359" ht="15" hidden="1"/>
    <row r="31360" ht="15" hidden="1"/>
    <row r="31361" ht="15" hidden="1"/>
    <row r="31362" ht="15" hidden="1"/>
    <row r="31363" ht="15" hidden="1"/>
    <row r="31364" ht="15" hidden="1"/>
    <row r="31365" ht="15" hidden="1"/>
    <row r="31366" ht="15" hidden="1"/>
    <row r="31367" ht="15" hidden="1"/>
    <row r="31368" ht="15" hidden="1"/>
    <row r="31369" ht="15" hidden="1"/>
    <row r="31370" ht="15" hidden="1"/>
    <row r="31371" ht="15" hidden="1"/>
    <row r="31372" ht="15" hidden="1"/>
    <row r="31373" ht="15" hidden="1"/>
    <row r="31374" ht="15" hidden="1"/>
    <row r="31375" ht="15" hidden="1"/>
    <row r="31376" ht="15" hidden="1"/>
    <row r="31377" ht="15" hidden="1"/>
    <row r="31378" ht="15" hidden="1"/>
    <row r="31379" ht="15" hidden="1"/>
    <row r="31380" ht="15" hidden="1"/>
    <row r="31381" ht="15" hidden="1"/>
    <row r="31382" ht="15" hidden="1"/>
    <row r="31383" ht="15" hidden="1"/>
    <row r="31384" ht="15" hidden="1"/>
    <row r="31385" ht="15" hidden="1"/>
    <row r="31386" ht="15" hidden="1"/>
    <row r="31387" ht="15" hidden="1"/>
    <row r="31388" ht="15" hidden="1"/>
    <row r="31389" ht="15" hidden="1"/>
    <row r="31390" ht="15" hidden="1"/>
    <row r="31391" ht="15" hidden="1"/>
    <row r="31392" ht="15" hidden="1"/>
    <row r="31393" ht="15" hidden="1"/>
    <row r="31394" ht="15" hidden="1"/>
    <row r="31395" ht="15" hidden="1"/>
    <row r="31396" ht="15" hidden="1"/>
    <row r="31397" ht="15" hidden="1"/>
    <row r="31398" ht="15" hidden="1"/>
    <row r="31399" ht="15" hidden="1"/>
    <row r="31400" ht="15" hidden="1"/>
    <row r="31401" ht="15" hidden="1"/>
    <row r="31402" ht="15" hidden="1"/>
    <row r="31403" ht="15" hidden="1"/>
    <row r="31404" ht="15" hidden="1"/>
    <row r="31405" ht="15" hidden="1"/>
    <row r="31406" ht="15" hidden="1"/>
    <row r="31407" ht="15" hidden="1"/>
    <row r="31408" ht="15" hidden="1"/>
    <row r="31409" ht="15" hidden="1"/>
    <row r="31410" ht="15" hidden="1"/>
    <row r="31411" ht="15" hidden="1"/>
    <row r="31412" ht="15" hidden="1"/>
    <row r="31413" ht="15" hidden="1"/>
    <row r="31414" ht="15" hidden="1"/>
    <row r="31415" ht="15" hidden="1"/>
    <row r="31416" ht="15" hidden="1"/>
    <row r="31417" ht="15" hidden="1"/>
    <row r="31418" ht="15" hidden="1"/>
    <row r="31419" ht="15" hidden="1"/>
    <row r="31420" ht="15" hidden="1"/>
    <row r="31421" ht="15" hidden="1"/>
    <row r="31422" ht="15" hidden="1"/>
    <row r="31423" ht="15" hidden="1"/>
    <row r="31424" ht="15" hidden="1"/>
    <row r="31425" ht="15" hidden="1"/>
    <row r="31426" ht="15" hidden="1"/>
    <row r="31427" ht="15" hidden="1"/>
    <row r="31428" ht="15" hidden="1"/>
    <row r="31429" ht="15" hidden="1"/>
    <row r="31430" ht="15" hidden="1"/>
    <row r="31431" ht="15" hidden="1"/>
    <row r="31432" ht="15" hidden="1"/>
    <row r="31433" ht="15" hidden="1"/>
    <row r="31434" ht="15" hidden="1"/>
    <row r="31435" ht="15" hidden="1"/>
    <row r="31436" ht="15" hidden="1"/>
    <row r="31437" ht="15" hidden="1"/>
    <row r="31438" ht="15" hidden="1"/>
    <row r="31439" ht="15" hidden="1"/>
    <row r="31440" ht="15" hidden="1"/>
    <row r="31441" ht="15" hidden="1"/>
    <row r="31442" ht="15" hidden="1"/>
    <row r="31443" ht="15" hidden="1"/>
    <row r="31444" ht="15" hidden="1"/>
    <row r="31445" ht="15" hidden="1"/>
    <row r="31446" ht="15" hidden="1"/>
    <row r="31447" ht="15" hidden="1"/>
    <row r="31448" ht="15" hidden="1"/>
    <row r="31449" ht="15" hidden="1"/>
    <row r="31450" ht="15" hidden="1"/>
    <row r="31451" ht="15" hidden="1"/>
    <row r="31452" ht="15" hidden="1"/>
    <row r="31453" ht="15" hidden="1"/>
    <row r="31454" ht="15" hidden="1"/>
    <row r="31455" ht="15" hidden="1"/>
    <row r="31456" ht="15" hidden="1"/>
    <row r="31457" ht="15" hidden="1"/>
    <row r="31458" ht="15" hidden="1"/>
    <row r="31459" ht="15" hidden="1"/>
    <row r="31460" ht="15" hidden="1"/>
    <row r="31461" ht="15" hidden="1"/>
    <row r="31462" ht="15" hidden="1"/>
    <row r="31463" ht="15" hidden="1"/>
    <row r="31464" ht="15" hidden="1"/>
    <row r="31465" ht="15" hidden="1"/>
    <row r="31466" ht="15" hidden="1"/>
    <row r="31467" ht="15" hidden="1"/>
    <row r="31468" ht="15" hidden="1"/>
    <row r="31469" ht="15" hidden="1"/>
    <row r="31470" ht="15" hidden="1"/>
    <row r="31471" ht="15" hidden="1"/>
    <row r="31472" ht="15" hidden="1"/>
    <row r="31473" ht="15" hidden="1"/>
    <row r="31474" ht="15" hidden="1"/>
    <row r="31475" ht="15" hidden="1"/>
    <row r="31476" ht="15" hidden="1"/>
    <row r="31477" ht="15" hidden="1"/>
    <row r="31478" ht="15" hidden="1"/>
    <row r="31479" ht="15" hidden="1"/>
    <row r="31480" ht="15" hidden="1"/>
    <row r="31481" ht="15" hidden="1"/>
    <row r="31482" ht="15" hidden="1"/>
    <row r="31483" ht="15" hidden="1"/>
    <row r="31484" ht="15" hidden="1"/>
    <row r="31485" ht="15" hidden="1"/>
    <row r="31486" ht="15" hidden="1"/>
    <row r="31487" ht="15" hidden="1"/>
    <row r="31488" ht="15" hidden="1"/>
    <row r="31489" ht="15" hidden="1"/>
    <row r="31490" ht="15" hidden="1"/>
    <row r="31491" ht="15" hidden="1"/>
    <row r="31492" ht="15" hidden="1"/>
    <row r="31493" ht="15" hidden="1"/>
    <row r="31494" ht="15" hidden="1"/>
    <row r="31495" ht="15" hidden="1"/>
    <row r="31496" ht="15" hidden="1"/>
    <row r="31497" ht="15" hidden="1"/>
    <row r="31498" ht="15" hidden="1"/>
    <row r="31499" ht="15" hidden="1"/>
    <row r="31500" ht="15" hidden="1"/>
    <row r="31501" ht="15" hidden="1"/>
    <row r="31502" ht="15" hidden="1"/>
    <row r="31503" ht="15" hidden="1"/>
    <row r="31504" ht="15" hidden="1"/>
    <row r="31505" ht="15" hidden="1"/>
    <row r="31506" ht="15" hidden="1"/>
    <row r="31507" ht="15" hidden="1"/>
    <row r="31508" ht="15" hidden="1"/>
    <row r="31509" ht="15" hidden="1"/>
    <row r="31510" ht="15" hidden="1"/>
    <row r="31511" ht="15" hidden="1"/>
    <row r="31512" ht="15" hidden="1"/>
    <row r="31513" ht="15" hidden="1"/>
    <row r="31514" ht="15" hidden="1"/>
    <row r="31515" ht="15" hidden="1"/>
    <row r="31516" ht="15" hidden="1"/>
    <row r="31517" ht="15" hidden="1"/>
    <row r="31518" ht="15" hidden="1"/>
    <row r="31519" ht="15" hidden="1"/>
    <row r="31520" ht="15" hidden="1"/>
    <row r="31521" ht="15" hidden="1"/>
    <row r="31522" ht="15" hidden="1"/>
    <row r="31523" ht="15" hidden="1"/>
    <row r="31524" ht="15" hidden="1"/>
    <row r="31525" ht="15" hidden="1"/>
    <row r="31526" ht="15" hidden="1"/>
    <row r="31527" ht="15" hidden="1"/>
    <row r="31528" ht="15" hidden="1"/>
    <row r="31529" ht="15" hidden="1"/>
    <row r="31530" ht="15" hidden="1"/>
    <row r="31531" ht="15" hidden="1"/>
    <row r="31532" ht="15" hidden="1"/>
    <row r="31533" ht="15" hidden="1"/>
    <row r="31534" ht="15" hidden="1"/>
    <row r="31535" ht="15" hidden="1"/>
    <row r="31536" ht="15" hidden="1"/>
    <row r="31537" ht="15" hidden="1"/>
    <row r="31538" ht="15" hidden="1"/>
    <row r="31539" ht="15" hidden="1"/>
    <row r="31540" ht="15" hidden="1"/>
    <row r="31541" ht="15" hidden="1"/>
    <row r="31542" ht="15" hidden="1"/>
    <row r="31543" ht="15" hidden="1"/>
    <row r="31544" ht="15" hidden="1"/>
    <row r="31545" ht="15" hidden="1"/>
    <row r="31546" ht="15" hidden="1"/>
    <row r="31547" ht="15" hidden="1"/>
    <row r="31548" ht="15" hidden="1"/>
    <row r="31549" ht="15" hidden="1"/>
    <row r="31550" ht="15" hidden="1"/>
    <row r="31551" ht="15" hidden="1"/>
    <row r="31552" ht="15" hidden="1"/>
    <row r="31553" ht="15" hidden="1"/>
    <row r="31554" ht="15" hidden="1"/>
    <row r="31555" ht="15" hidden="1"/>
    <row r="31556" ht="15" hidden="1"/>
    <row r="31557" ht="15" hidden="1"/>
    <row r="31558" ht="15" hidden="1"/>
    <row r="31559" ht="15" hidden="1"/>
    <row r="31560" ht="15" hidden="1"/>
    <row r="31561" ht="15" hidden="1"/>
    <row r="31562" ht="15" hidden="1"/>
    <row r="31563" ht="15" hidden="1"/>
    <row r="31564" ht="15" hidden="1"/>
    <row r="31565" ht="15" hidden="1"/>
    <row r="31566" ht="15" hidden="1"/>
    <row r="31567" ht="15" hidden="1"/>
    <row r="31568" ht="15" hidden="1"/>
    <row r="31569" ht="15" hidden="1"/>
    <row r="31570" ht="15" hidden="1"/>
    <row r="31571" ht="15" hidden="1"/>
    <row r="31572" ht="15" hidden="1"/>
    <row r="31573" ht="15" hidden="1"/>
    <row r="31574" ht="15" hidden="1"/>
    <row r="31575" ht="15" hidden="1"/>
    <row r="31576" ht="15" hidden="1"/>
    <row r="31577" ht="15" hidden="1"/>
    <row r="31578" ht="15" hidden="1"/>
    <row r="31579" ht="15" hidden="1"/>
    <row r="31580" ht="15" hidden="1"/>
    <row r="31581" ht="15" hidden="1"/>
    <row r="31582" ht="15" hidden="1"/>
    <row r="31583" ht="15" hidden="1"/>
    <row r="31584" ht="15" hidden="1"/>
    <row r="31585" ht="15" hidden="1"/>
    <row r="31586" ht="15" hidden="1"/>
    <row r="31587" ht="15" hidden="1"/>
    <row r="31588" ht="15" hidden="1"/>
    <row r="31589" ht="15" hidden="1"/>
    <row r="31590" ht="15" hidden="1"/>
    <row r="31591" ht="15" hidden="1"/>
    <row r="31592" ht="15" hidden="1"/>
    <row r="31593" ht="15" hidden="1"/>
    <row r="31594" ht="15" hidden="1"/>
    <row r="31595" ht="15" hidden="1"/>
    <row r="31596" ht="15" hidden="1"/>
    <row r="31597" ht="15" hidden="1"/>
    <row r="31598" ht="15" hidden="1"/>
    <row r="31599" ht="15" hidden="1"/>
    <row r="31600" ht="15" hidden="1"/>
    <row r="31601" ht="15" hidden="1"/>
    <row r="31602" ht="15" hidden="1"/>
    <row r="31603" ht="15" hidden="1"/>
    <row r="31604" ht="15" hidden="1"/>
    <row r="31605" ht="15" hidden="1"/>
    <row r="31606" ht="15" hidden="1"/>
    <row r="31607" ht="15" hidden="1"/>
    <row r="31608" ht="15" hidden="1"/>
    <row r="31609" ht="15" hidden="1"/>
    <row r="31610" ht="15" hidden="1"/>
    <row r="31611" ht="15" hidden="1"/>
    <row r="31612" ht="15" hidden="1"/>
    <row r="31613" ht="15" hidden="1"/>
    <row r="31614" ht="15" hidden="1"/>
    <row r="31615" ht="15" hidden="1"/>
    <row r="31616" ht="15" hidden="1"/>
    <row r="31617" ht="15" hidden="1"/>
    <row r="31618" ht="15" hidden="1"/>
    <row r="31619" ht="15" hidden="1"/>
    <row r="31620" ht="15" hidden="1"/>
    <row r="31621" ht="15" hidden="1"/>
    <row r="31622" ht="15" hidden="1"/>
    <row r="31623" ht="15" hidden="1"/>
    <row r="31624" ht="15" hidden="1"/>
    <row r="31625" ht="15" hidden="1"/>
    <row r="31626" ht="15" hidden="1"/>
    <row r="31627" ht="15" hidden="1"/>
    <row r="31628" ht="15" hidden="1"/>
    <row r="31629" ht="15" hidden="1"/>
    <row r="31630" ht="15" hidden="1"/>
    <row r="31631" ht="15" hidden="1"/>
    <row r="31632" ht="15" hidden="1"/>
    <row r="31633" ht="15" hidden="1"/>
    <row r="31634" ht="15" hidden="1"/>
    <row r="31635" ht="15" hidden="1"/>
    <row r="31636" ht="15" hidden="1"/>
    <row r="31637" ht="15" hidden="1"/>
    <row r="31638" ht="15" hidden="1"/>
    <row r="31639" ht="15" hidden="1"/>
    <row r="31640" ht="15" hidden="1"/>
    <row r="31641" ht="15" hidden="1"/>
    <row r="31642" ht="15" hidden="1"/>
    <row r="31643" ht="15" hidden="1"/>
    <row r="31644" ht="15" hidden="1"/>
    <row r="31645" ht="15" hidden="1"/>
    <row r="31646" ht="15" hidden="1"/>
    <row r="31647" ht="15" hidden="1"/>
    <row r="31648" ht="15" hidden="1"/>
    <row r="31649" ht="15" hidden="1"/>
    <row r="31650" ht="15" hidden="1"/>
    <row r="31651" ht="15" hidden="1"/>
    <row r="31652" ht="15" hidden="1"/>
    <row r="31653" ht="15" hidden="1"/>
    <row r="31654" ht="15" hidden="1"/>
    <row r="31655" ht="15" hidden="1"/>
    <row r="31656" ht="15" hidden="1"/>
    <row r="31657" ht="15" hidden="1"/>
    <row r="31658" ht="15" hidden="1"/>
    <row r="31659" ht="15" hidden="1"/>
    <row r="31660" ht="15" hidden="1"/>
    <row r="31661" ht="15" hidden="1"/>
    <row r="31662" ht="15" hidden="1"/>
    <row r="31663" ht="15" hidden="1"/>
    <row r="31664" ht="15" hidden="1"/>
    <row r="31665" ht="15" hidden="1"/>
    <row r="31666" ht="15" hidden="1"/>
    <row r="31667" ht="15" hidden="1"/>
    <row r="31668" ht="15" hidden="1"/>
    <row r="31669" ht="15" hidden="1"/>
    <row r="31670" ht="15" hidden="1"/>
    <row r="31671" ht="15" hidden="1"/>
    <row r="31672" ht="15" hidden="1"/>
    <row r="31673" ht="15" hidden="1"/>
    <row r="31674" ht="15" hidden="1"/>
    <row r="31675" ht="15" hidden="1"/>
    <row r="31676" ht="15" hidden="1"/>
    <row r="31677" ht="15" hidden="1"/>
    <row r="31678" ht="15" hidden="1"/>
    <row r="31679" ht="15" hidden="1"/>
    <row r="31680" ht="15" hidden="1"/>
    <row r="31681" ht="15" hidden="1"/>
    <row r="31682" ht="15" hidden="1"/>
    <row r="31683" ht="15" hidden="1"/>
    <row r="31684" ht="15" hidden="1"/>
    <row r="31685" ht="15" hidden="1"/>
    <row r="31686" ht="15" hidden="1"/>
    <row r="31687" ht="15" hidden="1"/>
    <row r="31688" ht="15" hidden="1"/>
    <row r="31689" ht="15" hidden="1"/>
    <row r="31690" ht="15" hidden="1"/>
    <row r="31691" ht="15" hidden="1"/>
    <row r="31692" ht="15" hidden="1"/>
    <row r="31693" ht="15" hidden="1"/>
    <row r="31694" ht="15" hidden="1"/>
    <row r="31695" ht="15" hidden="1"/>
    <row r="31696" ht="15" hidden="1"/>
    <row r="31697" ht="15" hidden="1"/>
    <row r="31698" ht="15" hidden="1"/>
    <row r="31699" ht="15" hidden="1"/>
    <row r="31700" ht="15" hidden="1"/>
    <row r="31701" ht="15" hidden="1"/>
    <row r="31702" ht="15" hidden="1"/>
    <row r="31703" ht="15" hidden="1"/>
    <row r="31704" ht="15" hidden="1"/>
    <row r="31705" ht="15" hidden="1"/>
    <row r="31706" ht="15" hidden="1"/>
    <row r="31707" ht="15" hidden="1"/>
    <row r="31708" ht="15" hidden="1"/>
    <row r="31709" ht="15" hidden="1"/>
    <row r="31710" ht="15" hidden="1"/>
    <row r="31711" ht="15" hidden="1"/>
    <row r="31712" ht="15" hidden="1"/>
    <row r="31713" ht="15" hidden="1"/>
    <row r="31714" ht="15" hidden="1"/>
    <row r="31715" ht="15" hidden="1"/>
    <row r="31716" ht="15" hidden="1"/>
    <row r="31717" ht="15" hidden="1"/>
    <row r="31718" ht="15" hidden="1"/>
    <row r="31719" ht="15" hidden="1"/>
    <row r="31720" ht="15" hidden="1"/>
    <row r="31721" ht="15" hidden="1"/>
    <row r="31722" ht="15" hidden="1"/>
    <row r="31723" ht="15" hidden="1"/>
    <row r="31724" ht="15" hidden="1"/>
    <row r="31725" ht="15" hidden="1"/>
    <row r="31726" ht="15" hidden="1"/>
    <row r="31727" ht="15" hidden="1"/>
    <row r="31728" ht="15" hidden="1"/>
    <row r="31729" ht="15" hidden="1"/>
    <row r="31730" ht="15" hidden="1"/>
    <row r="31731" ht="15" hidden="1"/>
    <row r="31732" ht="15" hidden="1"/>
    <row r="31733" ht="15" hidden="1"/>
    <row r="31734" ht="15" hidden="1"/>
    <row r="31735" ht="15" hidden="1"/>
    <row r="31736" ht="15" hidden="1"/>
    <row r="31737" ht="15" hidden="1"/>
    <row r="31738" ht="15" hidden="1"/>
    <row r="31739" ht="15" hidden="1"/>
    <row r="31740" ht="15" hidden="1"/>
    <row r="31741" ht="15" hidden="1"/>
    <row r="31742" ht="15" hidden="1"/>
    <row r="31743" ht="15" hidden="1"/>
    <row r="31744" ht="15" hidden="1"/>
    <row r="31745" ht="15" hidden="1"/>
    <row r="31746" ht="15" hidden="1"/>
    <row r="31747" ht="15" hidden="1"/>
    <row r="31748" ht="15" hidden="1"/>
    <row r="31749" ht="15" hidden="1"/>
    <row r="31750" ht="15" hidden="1"/>
    <row r="31751" ht="15" hidden="1"/>
    <row r="31752" ht="15" hidden="1"/>
    <row r="31753" ht="15" hidden="1"/>
    <row r="31754" ht="15" hidden="1"/>
    <row r="31755" ht="15" hidden="1"/>
    <row r="31756" ht="15" hidden="1"/>
    <row r="31757" ht="15" hidden="1"/>
    <row r="31758" ht="15" hidden="1"/>
    <row r="31759" ht="15" hidden="1"/>
    <row r="31760" ht="15" hidden="1"/>
    <row r="31761" ht="15" hidden="1"/>
    <row r="31762" ht="15" hidden="1"/>
    <row r="31763" ht="15" hidden="1"/>
    <row r="31764" ht="15" hidden="1"/>
    <row r="31765" ht="15" hidden="1"/>
    <row r="31766" ht="15" hidden="1"/>
    <row r="31767" ht="15" hidden="1"/>
    <row r="31768" ht="15" hidden="1"/>
    <row r="31769" ht="15" hidden="1"/>
    <row r="31770" ht="15" hidden="1"/>
    <row r="31771" ht="15" hidden="1"/>
    <row r="31772" ht="15" hidden="1"/>
    <row r="31773" ht="15" hidden="1"/>
    <row r="31774" ht="15" hidden="1"/>
    <row r="31775" ht="15" hidden="1"/>
    <row r="31776" ht="15" hidden="1"/>
    <row r="31777" ht="15" hidden="1"/>
    <row r="31778" ht="15" hidden="1"/>
    <row r="31779" ht="15" hidden="1"/>
    <row r="31780" ht="15" hidden="1"/>
    <row r="31781" ht="15" hidden="1"/>
    <row r="31782" ht="15" hidden="1"/>
    <row r="31783" ht="15" hidden="1"/>
    <row r="31784" ht="15" hidden="1"/>
    <row r="31785" ht="15" hidden="1"/>
    <row r="31786" ht="15" hidden="1"/>
    <row r="31787" ht="15" hidden="1"/>
    <row r="31788" ht="15" hidden="1"/>
    <row r="31789" ht="15" hidden="1"/>
    <row r="31790" ht="15" hidden="1"/>
    <row r="31791" ht="15" hidden="1"/>
    <row r="31792" ht="15" hidden="1"/>
    <row r="31793" ht="15" hidden="1"/>
    <row r="31794" ht="15" hidden="1"/>
    <row r="31795" ht="15" hidden="1"/>
    <row r="31796" ht="15" hidden="1"/>
    <row r="31797" ht="15" hidden="1"/>
    <row r="31798" ht="15" hidden="1"/>
    <row r="31799" ht="15" hidden="1"/>
    <row r="31800" ht="15" hidden="1"/>
    <row r="31801" ht="15" hidden="1"/>
    <row r="31802" ht="15" hidden="1"/>
    <row r="31803" ht="15" hidden="1"/>
    <row r="31804" ht="15" hidden="1"/>
    <row r="31805" ht="15" hidden="1"/>
    <row r="31806" ht="15" hidden="1"/>
    <row r="31807" ht="15" hidden="1"/>
    <row r="31808" ht="15" hidden="1"/>
    <row r="31809" ht="15" hidden="1"/>
    <row r="31810" ht="15" hidden="1"/>
    <row r="31811" ht="15" hidden="1"/>
    <row r="31812" ht="15" hidden="1"/>
    <row r="31813" ht="15" hidden="1"/>
    <row r="31814" ht="15" hidden="1"/>
    <row r="31815" ht="15" hidden="1"/>
    <row r="31816" ht="15" hidden="1"/>
    <row r="31817" ht="15" hidden="1"/>
    <row r="31818" ht="15" hidden="1"/>
    <row r="31819" ht="15" hidden="1"/>
    <row r="31820" ht="15" hidden="1"/>
    <row r="31821" ht="15" hidden="1"/>
    <row r="31822" ht="15" hidden="1"/>
    <row r="31823" ht="15" hidden="1"/>
    <row r="31824" ht="15" hidden="1"/>
    <row r="31825" ht="15" hidden="1"/>
    <row r="31826" ht="15" hidden="1"/>
    <row r="31827" ht="15" hidden="1"/>
    <row r="31828" ht="15" hidden="1"/>
    <row r="31829" ht="15" hidden="1"/>
    <row r="31830" ht="15" hidden="1"/>
    <row r="31831" ht="15" hidden="1"/>
    <row r="31832" ht="15" hidden="1"/>
    <row r="31833" ht="15" hidden="1"/>
    <row r="31834" ht="15" hidden="1"/>
    <row r="31835" ht="15" hidden="1"/>
    <row r="31836" ht="15" hidden="1"/>
    <row r="31837" ht="15" hidden="1"/>
    <row r="31838" ht="15" hidden="1"/>
    <row r="31839" ht="15" hidden="1"/>
    <row r="31840" ht="15" hidden="1"/>
    <row r="31841" ht="15" hidden="1"/>
    <row r="31842" ht="15" hidden="1"/>
    <row r="31843" ht="15" hidden="1"/>
    <row r="31844" ht="15" hidden="1"/>
    <row r="31845" ht="15" hidden="1"/>
    <row r="31846" ht="15" hidden="1"/>
    <row r="31847" ht="15" hidden="1"/>
    <row r="31848" ht="15" hidden="1"/>
    <row r="31849" ht="15" hidden="1"/>
    <row r="31850" ht="15" hidden="1"/>
    <row r="31851" ht="15" hidden="1"/>
    <row r="31852" ht="15" hidden="1"/>
    <row r="31853" ht="15" hidden="1"/>
    <row r="31854" ht="15" hidden="1"/>
    <row r="31855" ht="15" hidden="1"/>
    <row r="31856" ht="15" hidden="1"/>
    <row r="31857" ht="15" hidden="1"/>
    <row r="31858" ht="15" hidden="1"/>
    <row r="31859" ht="15" hidden="1"/>
    <row r="31860" ht="15" hidden="1"/>
    <row r="31861" ht="15" hidden="1"/>
    <row r="31862" ht="15" hidden="1"/>
    <row r="31863" ht="15" hidden="1"/>
    <row r="31864" ht="15" hidden="1"/>
    <row r="31865" ht="15" hidden="1"/>
    <row r="31866" ht="15" hidden="1"/>
    <row r="31867" ht="15" hidden="1"/>
    <row r="31868" ht="15" hidden="1"/>
    <row r="31869" ht="15" hidden="1"/>
    <row r="31870" ht="15" hidden="1"/>
    <row r="31871" ht="15" hidden="1"/>
    <row r="31872" ht="15" hidden="1"/>
    <row r="31873" ht="15" hidden="1"/>
    <row r="31874" ht="15" hidden="1"/>
    <row r="31875" ht="15" hidden="1"/>
    <row r="31876" ht="15" hidden="1"/>
    <row r="31877" ht="15" hidden="1"/>
    <row r="31878" ht="15" hidden="1"/>
    <row r="31879" ht="15" hidden="1"/>
    <row r="31880" ht="15" hidden="1"/>
    <row r="31881" ht="15" hidden="1"/>
    <row r="31882" ht="15" hidden="1"/>
    <row r="31883" ht="15" hidden="1"/>
    <row r="31884" ht="15" hidden="1"/>
    <row r="31885" ht="15" hidden="1"/>
    <row r="31886" ht="15" hidden="1"/>
    <row r="31887" ht="15" hidden="1"/>
    <row r="31888" ht="15" hidden="1"/>
    <row r="31889" ht="15" hidden="1"/>
    <row r="31890" ht="15" hidden="1"/>
    <row r="31891" ht="15" hidden="1"/>
    <row r="31892" ht="15" hidden="1"/>
    <row r="31893" ht="15" hidden="1"/>
    <row r="31894" ht="15" hidden="1"/>
    <row r="31895" ht="15" hidden="1"/>
    <row r="31896" ht="15" hidden="1"/>
    <row r="31897" ht="15" hidden="1"/>
    <row r="31898" ht="15" hidden="1"/>
    <row r="31899" ht="15" hidden="1"/>
    <row r="31900" ht="15" hidden="1"/>
    <row r="31901" ht="15" hidden="1"/>
    <row r="31902" ht="15" hidden="1"/>
    <row r="31903" ht="15" hidden="1"/>
    <row r="31904" ht="15" hidden="1"/>
    <row r="31905" ht="15" hidden="1"/>
    <row r="31906" ht="15" hidden="1"/>
    <row r="31907" ht="15" hidden="1"/>
    <row r="31908" ht="15" hidden="1"/>
    <row r="31909" ht="15" hidden="1"/>
    <row r="31910" ht="15" hidden="1"/>
    <row r="31911" ht="15" hidden="1"/>
    <row r="31912" ht="15" hidden="1"/>
    <row r="31913" ht="15" hidden="1"/>
    <row r="31914" ht="15" hidden="1"/>
    <row r="31915" ht="15" hidden="1"/>
    <row r="31916" ht="15" hidden="1"/>
    <row r="31917" ht="15" hidden="1"/>
    <row r="31918" ht="15" hidden="1"/>
    <row r="31919" ht="15" hidden="1"/>
    <row r="31920" ht="15" hidden="1"/>
    <row r="31921" ht="15" hidden="1"/>
    <row r="31922" ht="15" hidden="1"/>
    <row r="31923" ht="15" hidden="1"/>
    <row r="31924" ht="15" hidden="1"/>
    <row r="31925" ht="15" hidden="1"/>
    <row r="31926" ht="15" hidden="1"/>
    <row r="31927" ht="15" hidden="1"/>
    <row r="31928" ht="15" hidden="1"/>
    <row r="31929" ht="15" hidden="1"/>
    <row r="31930" ht="15" hidden="1"/>
    <row r="31931" ht="15" hidden="1"/>
    <row r="31932" ht="15" hidden="1"/>
    <row r="31933" ht="15" hidden="1"/>
    <row r="31934" ht="15" hidden="1"/>
    <row r="31935" ht="15" hidden="1"/>
    <row r="31936" ht="15" hidden="1"/>
    <row r="31937" ht="15" hidden="1"/>
    <row r="31938" ht="15" hidden="1"/>
    <row r="31939" ht="15" hidden="1"/>
    <row r="31940" ht="15" hidden="1"/>
    <row r="31941" ht="15" hidden="1"/>
    <row r="31942" ht="15" hidden="1"/>
    <row r="31943" ht="15" hidden="1"/>
    <row r="31944" ht="15" hidden="1"/>
    <row r="31945" ht="15" hidden="1"/>
    <row r="31946" ht="15" hidden="1"/>
    <row r="31947" ht="15" hidden="1"/>
    <row r="31948" ht="15" hidden="1"/>
    <row r="31949" ht="15" hidden="1"/>
    <row r="31950" ht="15" hidden="1"/>
    <row r="31951" ht="15" hidden="1"/>
    <row r="31952" ht="15" hidden="1"/>
    <row r="31953" ht="15" hidden="1"/>
    <row r="31954" ht="15" hidden="1"/>
    <row r="31955" ht="15" hidden="1"/>
    <row r="31956" ht="15" hidden="1"/>
    <row r="31957" ht="15" hidden="1"/>
    <row r="31958" ht="15" hidden="1"/>
    <row r="31959" ht="15" hidden="1"/>
    <row r="31960" ht="15" hidden="1"/>
    <row r="31961" ht="15" hidden="1"/>
    <row r="31962" ht="15" hidden="1"/>
    <row r="31963" ht="15" hidden="1"/>
    <row r="31964" ht="15" hidden="1"/>
    <row r="31965" ht="15" hidden="1"/>
    <row r="31966" ht="15" hidden="1"/>
    <row r="31967" ht="15" hidden="1"/>
    <row r="31968" ht="15" hidden="1"/>
    <row r="31969" ht="15" hidden="1"/>
    <row r="31970" ht="15" hidden="1"/>
    <row r="31971" ht="15" hidden="1"/>
    <row r="31972" ht="15" hidden="1"/>
    <row r="31973" ht="15" hidden="1"/>
    <row r="31974" ht="15" hidden="1"/>
    <row r="31975" ht="15" hidden="1"/>
    <row r="31976" ht="15" hidden="1"/>
    <row r="31977" ht="15" hidden="1"/>
    <row r="31978" ht="15" hidden="1"/>
    <row r="31979" ht="15" hidden="1"/>
    <row r="31980" ht="15" hidden="1"/>
    <row r="31981" ht="15" hidden="1"/>
    <row r="31982" ht="15" hidden="1"/>
    <row r="31983" ht="15" hidden="1"/>
    <row r="31984" ht="15" hidden="1"/>
    <row r="31985" ht="15" hidden="1"/>
    <row r="31986" ht="15" hidden="1"/>
    <row r="31987" ht="15" hidden="1"/>
    <row r="31988" ht="15" hidden="1"/>
    <row r="31989" ht="15" hidden="1"/>
    <row r="31990" ht="15" hidden="1"/>
    <row r="31991" ht="15" hidden="1"/>
    <row r="31992" ht="15" hidden="1"/>
    <row r="31993" ht="15" hidden="1"/>
    <row r="31994" ht="15" hidden="1"/>
    <row r="31995" ht="15" hidden="1"/>
    <row r="31996" ht="15" hidden="1"/>
    <row r="31997" ht="15" hidden="1"/>
    <row r="31998" ht="15" hidden="1"/>
    <row r="31999" ht="15" hidden="1"/>
    <row r="32000" ht="15" hidden="1"/>
    <row r="32001" ht="15" hidden="1"/>
    <row r="32002" ht="15" hidden="1"/>
    <row r="32003" ht="15" hidden="1"/>
    <row r="32004" ht="15" hidden="1"/>
    <row r="32005" ht="15" hidden="1"/>
    <row r="32006" ht="15" hidden="1"/>
    <row r="32007" ht="15" hidden="1"/>
    <row r="32008" ht="15" hidden="1"/>
    <row r="32009" ht="15" hidden="1"/>
    <row r="32010" ht="15" hidden="1"/>
    <row r="32011" ht="15" hidden="1"/>
    <row r="32012" ht="15" hidden="1"/>
    <row r="32013" ht="15" hidden="1"/>
    <row r="32014" ht="15" hidden="1"/>
    <row r="32015" ht="15" hidden="1"/>
    <row r="32016" ht="15" hidden="1"/>
    <row r="32017" ht="15" hidden="1"/>
    <row r="32018" ht="15" hidden="1"/>
    <row r="32019" ht="15" hidden="1"/>
    <row r="32020" ht="15" hidden="1"/>
    <row r="32021" ht="15" hidden="1"/>
    <row r="32022" ht="15" hidden="1"/>
    <row r="32023" ht="15" hidden="1"/>
    <row r="32024" ht="15" hidden="1"/>
    <row r="32025" ht="15" hidden="1"/>
    <row r="32026" ht="15" hidden="1"/>
    <row r="32027" ht="15" hidden="1"/>
    <row r="32028" ht="15" hidden="1"/>
    <row r="32029" ht="15" hidden="1"/>
    <row r="32030" ht="15" hidden="1"/>
    <row r="32031" ht="15" hidden="1"/>
    <row r="32032" ht="15" hidden="1"/>
    <row r="32033" ht="15" hidden="1"/>
    <row r="32034" ht="15" hidden="1"/>
    <row r="32035" ht="15" hidden="1"/>
    <row r="32036" ht="15" hidden="1"/>
    <row r="32037" ht="15" hidden="1"/>
    <row r="32038" ht="15" hidden="1"/>
    <row r="32039" ht="15" hidden="1"/>
    <row r="32040" ht="15" hidden="1"/>
    <row r="32041" ht="15" hidden="1"/>
    <row r="32042" ht="15" hidden="1"/>
    <row r="32043" ht="15" hidden="1"/>
    <row r="32044" ht="15" hidden="1"/>
    <row r="32045" ht="15" hidden="1"/>
    <row r="32046" ht="15" hidden="1"/>
    <row r="32047" ht="15" hidden="1"/>
    <row r="32048" ht="15" hidden="1"/>
    <row r="32049" ht="15" hidden="1"/>
    <row r="32050" ht="15" hidden="1"/>
    <row r="32051" ht="15" hidden="1"/>
    <row r="32052" ht="15" hidden="1"/>
    <row r="32053" ht="15" hidden="1"/>
    <row r="32054" ht="15" hidden="1"/>
    <row r="32055" ht="15" hidden="1"/>
    <row r="32056" ht="15" hidden="1"/>
    <row r="32057" ht="15" hidden="1"/>
    <row r="32058" ht="15" hidden="1"/>
    <row r="32059" ht="15" hidden="1"/>
    <row r="32060" ht="15" hidden="1"/>
    <row r="32061" ht="15" hidden="1"/>
    <row r="32062" ht="15" hidden="1"/>
    <row r="32063" ht="15" hidden="1"/>
    <row r="32064" ht="15" hidden="1"/>
    <row r="32065" ht="15" hidden="1"/>
    <row r="32066" ht="15" hidden="1"/>
    <row r="32067" ht="15" hidden="1"/>
    <row r="32068" ht="15" hidden="1"/>
    <row r="32069" ht="15" hidden="1"/>
    <row r="32070" ht="15" hidden="1"/>
    <row r="32071" ht="15" hidden="1"/>
    <row r="32072" ht="15" hidden="1"/>
    <row r="32073" ht="15" hidden="1"/>
    <row r="32074" ht="15" hidden="1"/>
    <row r="32075" ht="15" hidden="1"/>
    <row r="32076" ht="15" hidden="1"/>
    <row r="32077" ht="15" hidden="1"/>
    <row r="32078" ht="15" hidden="1"/>
    <row r="32079" ht="15" hidden="1"/>
    <row r="32080" ht="15" hidden="1"/>
    <row r="32081" ht="15" hidden="1"/>
    <row r="32082" ht="15" hidden="1"/>
    <row r="32083" ht="15" hidden="1"/>
    <row r="32084" ht="15" hidden="1"/>
    <row r="32085" ht="15" hidden="1"/>
    <row r="32086" ht="15" hidden="1"/>
    <row r="32087" ht="15" hidden="1"/>
    <row r="32088" ht="15" hidden="1"/>
    <row r="32089" ht="15" hidden="1"/>
    <row r="32090" ht="15" hidden="1"/>
    <row r="32091" ht="15" hidden="1"/>
    <row r="32092" ht="15" hidden="1"/>
    <row r="32093" ht="15" hidden="1"/>
    <row r="32094" ht="15" hidden="1"/>
    <row r="32095" ht="15" hidden="1"/>
    <row r="32096" ht="15" hidden="1"/>
    <row r="32097" ht="15" hidden="1"/>
    <row r="32098" ht="15" hidden="1"/>
    <row r="32099" ht="15" hidden="1"/>
    <row r="32100" ht="15" hidden="1"/>
    <row r="32101" ht="15" hidden="1"/>
    <row r="32102" ht="15" hidden="1"/>
    <row r="32103" ht="15" hidden="1"/>
    <row r="32104" ht="15" hidden="1"/>
    <row r="32105" ht="15" hidden="1"/>
    <row r="32106" ht="15" hidden="1"/>
    <row r="32107" ht="15" hidden="1"/>
    <row r="32108" ht="15" hidden="1"/>
    <row r="32109" ht="15" hidden="1"/>
    <row r="32110" ht="15" hidden="1"/>
    <row r="32111" ht="15" hidden="1"/>
    <row r="32112" ht="15" hidden="1"/>
    <row r="32113" ht="15" hidden="1"/>
    <row r="32114" ht="15" hidden="1"/>
    <row r="32115" ht="15" hidden="1"/>
    <row r="32116" ht="15" hidden="1"/>
    <row r="32117" ht="15" hidden="1"/>
    <row r="32118" ht="15" hidden="1"/>
    <row r="32119" ht="15" hidden="1"/>
    <row r="32120" ht="15" hidden="1"/>
    <row r="32121" ht="15" hidden="1"/>
    <row r="32122" ht="15" hidden="1"/>
    <row r="32123" ht="15" hidden="1"/>
    <row r="32124" ht="15" hidden="1"/>
    <row r="32125" ht="15" hidden="1"/>
    <row r="32126" ht="15" hidden="1"/>
    <row r="32127" ht="15" hidden="1"/>
    <row r="32128" ht="15" hidden="1"/>
    <row r="32129" ht="15" hidden="1"/>
    <row r="32130" ht="15" hidden="1"/>
    <row r="32131" ht="15" hidden="1"/>
    <row r="32132" ht="15" hidden="1"/>
    <row r="32133" ht="15" hidden="1"/>
    <row r="32134" ht="15" hidden="1"/>
    <row r="32135" ht="15" hidden="1"/>
    <row r="32136" ht="15" hidden="1"/>
    <row r="32137" ht="15" hidden="1"/>
    <row r="32138" ht="15" hidden="1"/>
    <row r="32139" ht="15" hidden="1"/>
    <row r="32140" ht="15" hidden="1"/>
    <row r="32141" ht="15" hidden="1"/>
    <row r="32142" ht="15" hidden="1"/>
    <row r="32143" ht="15" hidden="1"/>
    <row r="32144" ht="15" hidden="1"/>
    <row r="32145" ht="15" hidden="1"/>
    <row r="32146" ht="15" hidden="1"/>
    <row r="32147" ht="15" hidden="1"/>
    <row r="32148" ht="15" hidden="1"/>
    <row r="32149" ht="15" hidden="1"/>
    <row r="32150" ht="15" hidden="1"/>
    <row r="32151" ht="15" hidden="1"/>
    <row r="32152" ht="15" hidden="1"/>
    <row r="32153" ht="15" hidden="1"/>
    <row r="32154" ht="15" hidden="1"/>
    <row r="32155" ht="15" hidden="1"/>
    <row r="32156" ht="15" hidden="1"/>
    <row r="32157" ht="15" hidden="1"/>
    <row r="32158" ht="15" hidden="1"/>
    <row r="32159" ht="15" hidden="1"/>
    <row r="32160" ht="15" hidden="1"/>
    <row r="32161" ht="15" hidden="1"/>
    <row r="32162" ht="15" hidden="1"/>
    <row r="32163" ht="15" hidden="1"/>
    <row r="32164" ht="15" hidden="1"/>
    <row r="32165" ht="15" hidden="1"/>
    <row r="32166" ht="15" hidden="1"/>
    <row r="32167" ht="15" hidden="1"/>
    <row r="32168" ht="15" hidden="1"/>
    <row r="32169" ht="15" hidden="1"/>
    <row r="32170" ht="15" hidden="1"/>
    <row r="32171" ht="15" hidden="1"/>
    <row r="32172" ht="15" hidden="1"/>
    <row r="32173" ht="15" hidden="1"/>
    <row r="32174" ht="15" hidden="1"/>
    <row r="32175" ht="15" hidden="1"/>
    <row r="32176" ht="15" hidden="1"/>
    <row r="32177" ht="15" hidden="1"/>
    <row r="32178" ht="15" hidden="1"/>
    <row r="32179" ht="15" hidden="1"/>
    <row r="32180" ht="15" hidden="1"/>
    <row r="32181" ht="15" hidden="1"/>
    <row r="32182" ht="15" hidden="1"/>
    <row r="32183" ht="15" hidden="1"/>
    <row r="32184" ht="15" hidden="1"/>
    <row r="32185" ht="15" hidden="1"/>
    <row r="32186" ht="15" hidden="1"/>
    <row r="32187" ht="15" hidden="1"/>
    <row r="32188" ht="15" hidden="1"/>
    <row r="32189" ht="15" hidden="1"/>
    <row r="32190" ht="15" hidden="1"/>
    <row r="32191" ht="15" hidden="1"/>
    <row r="32192" ht="15" hidden="1"/>
    <row r="32193" ht="15" hidden="1"/>
    <row r="32194" ht="15" hidden="1"/>
    <row r="32195" ht="15" hidden="1"/>
    <row r="32196" ht="15" hidden="1"/>
    <row r="32197" ht="15" hidden="1"/>
    <row r="32198" ht="15" hidden="1"/>
    <row r="32199" ht="15" hidden="1"/>
    <row r="32200" ht="15" hidden="1"/>
    <row r="32201" ht="15" hidden="1"/>
    <row r="32202" ht="15" hidden="1"/>
    <row r="32203" ht="15" hidden="1"/>
    <row r="32204" ht="15" hidden="1"/>
    <row r="32205" ht="15" hidden="1"/>
    <row r="32206" ht="15" hidden="1"/>
    <row r="32207" ht="15" hidden="1"/>
    <row r="32208" ht="15" hidden="1"/>
    <row r="32209" ht="15" hidden="1"/>
    <row r="32210" ht="15" hidden="1"/>
    <row r="32211" ht="15" hidden="1"/>
    <row r="32212" ht="15" hidden="1"/>
    <row r="32213" ht="15" hidden="1"/>
    <row r="32214" ht="15" hidden="1"/>
    <row r="32215" ht="15" hidden="1"/>
    <row r="32216" ht="15" hidden="1"/>
    <row r="32217" ht="15" hidden="1"/>
    <row r="32218" ht="15" hidden="1"/>
    <row r="32219" ht="15" hidden="1"/>
    <row r="32220" ht="15" hidden="1"/>
    <row r="32221" ht="15" hidden="1"/>
    <row r="32222" ht="15" hidden="1"/>
    <row r="32223" ht="15" hidden="1"/>
    <row r="32224" ht="15" hidden="1"/>
    <row r="32225" ht="15" hidden="1"/>
    <row r="32226" ht="15" hidden="1"/>
    <row r="32227" ht="15" hidden="1"/>
    <row r="32228" ht="15" hidden="1"/>
    <row r="32229" ht="15" hidden="1"/>
    <row r="32230" ht="15" hidden="1"/>
    <row r="32231" ht="15" hidden="1"/>
    <row r="32232" ht="15" hidden="1"/>
    <row r="32233" ht="15" hidden="1"/>
    <row r="32234" ht="15" hidden="1"/>
    <row r="32235" ht="15" hidden="1"/>
    <row r="32236" ht="15" hidden="1"/>
    <row r="32237" ht="15" hidden="1"/>
    <row r="32238" ht="15" hidden="1"/>
    <row r="32239" ht="15" hidden="1"/>
    <row r="32240" ht="15" hidden="1"/>
    <row r="32241" ht="15" hidden="1"/>
    <row r="32242" ht="15" hidden="1"/>
    <row r="32243" ht="15" hidden="1"/>
    <row r="32244" ht="15" hidden="1"/>
    <row r="32245" ht="15" hidden="1"/>
    <row r="32246" ht="15" hidden="1"/>
    <row r="32247" ht="15" hidden="1"/>
    <row r="32248" ht="15" hidden="1"/>
    <row r="32249" ht="15" hidden="1"/>
    <row r="32250" ht="15" hidden="1"/>
    <row r="32251" ht="15" hidden="1"/>
    <row r="32252" ht="15" hidden="1"/>
    <row r="32253" ht="15" hidden="1"/>
    <row r="32254" ht="15" hidden="1"/>
    <row r="32255" ht="15" hidden="1"/>
    <row r="32256" ht="15" hidden="1"/>
    <row r="32257" ht="15" hidden="1"/>
    <row r="32258" ht="15" hidden="1"/>
    <row r="32259" ht="15" hidden="1"/>
    <row r="32260" ht="15" hidden="1"/>
    <row r="32261" ht="15" hidden="1"/>
    <row r="32262" ht="15" hidden="1"/>
    <row r="32263" ht="15" hidden="1"/>
    <row r="32264" ht="15" hidden="1"/>
    <row r="32265" ht="15" hidden="1"/>
    <row r="32266" ht="15" hidden="1"/>
    <row r="32267" ht="15" hidden="1"/>
    <row r="32268" ht="15" hidden="1"/>
    <row r="32269" ht="15" hidden="1"/>
    <row r="32270" ht="15" hidden="1"/>
    <row r="32271" ht="15" hidden="1"/>
    <row r="32272" ht="15" hidden="1"/>
    <row r="32273" ht="15" hidden="1"/>
    <row r="32274" ht="15" hidden="1"/>
    <row r="32275" ht="15" hidden="1"/>
    <row r="32276" ht="15" hidden="1"/>
    <row r="32277" ht="15" hidden="1"/>
    <row r="32278" ht="15" hidden="1"/>
    <row r="32279" ht="15" hidden="1"/>
    <row r="32280" ht="15" hidden="1"/>
    <row r="32281" ht="15" hidden="1"/>
    <row r="32282" ht="15" hidden="1"/>
    <row r="32283" ht="15" hidden="1"/>
    <row r="32284" ht="15" hidden="1"/>
    <row r="32285" ht="15" hidden="1"/>
    <row r="32286" ht="15" hidden="1"/>
    <row r="32287" ht="15" hidden="1"/>
    <row r="32288" ht="15" hidden="1"/>
    <row r="32289" ht="15" hidden="1"/>
    <row r="32290" ht="15" hidden="1"/>
    <row r="32291" ht="15" hidden="1"/>
    <row r="32292" ht="15" hidden="1"/>
    <row r="32293" ht="15" hidden="1"/>
    <row r="32294" ht="15" hidden="1"/>
    <row r="32295" ht="15" hidden="1"/>
    <row r="32296" ht="15" hidden="1"/>
    <row r="32297" ht="15" hidden="1"/>
    <row r="32298" ht="15" hidden="1"/>
    <row r="32299" ht="15" hidden="1"/>
    <row r="32300" ht="15" hidden="1"/>
    <row r="32301" ht="15" hidden="1"/>
    <row r="32302" ht="15" hidden="1"/>
    <row r="32303" ht="15" hidden="1"/>
    <row r="32304" ht="15" hidden="1"/>
    <row r="32305" ht="15" hidden="1"/>
    <row r="32306" ht="15" hidden="1"/>
    <row r="32307" ht="15" hidden="1"/>
    <row r="32308" ht="15" hidden="1"/>
    <row r="32309" ht="15" hidden="1"/>
    <row r="32310" ht="15" hidden="1"/>
    <row r="32311" ht="15" hidden="1"/>
    <row r="32312" ht="15" hidden="1"/>
    <row r="32313" ht="15" hidden="1"/>
    <row r="32314" ht="15" hidden="1"/>
    <row r="32315" ht="15" hidden="1"/>
    <row r="32316" ht="15" hidden="1"/>
    <row r="32317" ht="15" hidden="1"/>
    <row r="32318" ht="15" hidden="1"/>
    <row r="32319" ht="15" hidden="1"/>
    <row r="32320" ht="15" hidden="1"/>
    <row r="32321" ht="15" hidden="1"/>
    <row r="32322" ht="15" hidden="1"/>
    <row r="32323" ht="15" hidden="1"/>
    <row r="32324" ht="15" hidden="1"/>
    <row r="32325" ht="15" hidden="1"/>
    <row r="32326" ht="15" hidden="1"/>
    <row r="32327" ht="15" hidden="1"/>
    <row r="32328" ht="15" hidden="1"/>
    <row r="32329" ht="15" hidden="1"/>
    <row r="32330" ht="15" hidden="1"/>
    <row r="32331" ht="15" hidden="1"/>
    <row r="32332" ht="15" hidden="1"/>
    <row r="32333" ht="15" hidden="1"/>
    <row r="32334" ht="15" hidden="1"/>
    <row r="32335" ht="15" hidden="1"/>
    <row r="32336" ht="15" hidden="1"/>
    <row r="32337" ht="15" hidden="1"/>
    <row r="32338" ht="15" hidden="1"/>
    <row r="32339" ht="15" hidden="1"/>
    <row r="32340" ht="15" hidden="1"/>
    <row r="32341" ht="15" hidden="1"/>
    <row r="32342" ht="15" hidden="1"/>
    <row r="32343" ht="15" hidden="1"/>
    <row r="32344" ht="15" hidden="1"/>
    <row r="32345" ht="15" hidden="1"/>
    <row r="32346" ht="15" hidden="1"/>
    <row r="32347" ht="15" hidden="1"/>
    <row r="32348" ht="15" hidden="1"/>
    <row r="32349" ht="15" hidden="1"/>
    <row r="32350" ht="15" hidden="1"/>
    <row r="32351" ht="15" hidden="1"/>
    <row r="32352" ht="15" hidden="1"/>
    <row r="32353" ht="15" hidden="1"/>
    <row r="32354" ht="15" hidden="1"/>
    <row r="32355" ht="15" hidden="1"/>
    <row r="32356" ht="15" hidden="1"/>
    <row r="32357" ht="15" hidden="1"/>
    <row r="32358" ht="15" hidden="1"/>
    <row r="32359" ht="15" hidden="1"/>
    <row r="32360" ht="15" hidden="1"/>
    <row r="32361" ht="15" hidden="1"/>
    <row r="32362" ht="15" hidden="1"/>
    <row r="32363" ht="15" hidden="1"/>
    <row r="32364" ht="15" hidden="1"/>
    <row r="32365" ht="15" hidden="1"/>
    <row r="32366" ht="15" hidden="1"/>
    <row r="32367" ht="15" hidden="1"/>
    <row r="32368" ht="15" hidden="1"/>
    <row r="32369" ht="15" hidden="1"/>
    <row r="32370" ht="15" hidden="1"/>
    <row r="32371" ht="15" hidden="1"/>
    <row r="32372" ht="15" hidden="1"/>
    <row r="32373" ht="15" hidden="1"/>
    <row r="32374" ht="15" hidden="1"/>
    <row r="32375" ht="15" hidden="1"/>
    <row r="32376" ht="15" hidden="1"/>
    <row r="32377" ht="15" hidden="1"/>
    <row r="32378" ht="15" hidden="1"/>
    <row r="32379" ht="15" hidden="1"/>
    <row r="32380" ht="15" hidden="1"/>
    <row r="32381" ht="15" hidden="1"/>
    <row r="32382" ht="15" hidden="1"/>
    <row r="32383" ht="15" hidden="1"/>
    <row r="32384" ht="15" hidden="1"/>
    <row r="32385" ht="15" hidden="1"/>
    <row r="32386" ht="15" hidden="1"/>
    <row r="32387" ht="15" hidden="1"/>
    <row r="32388" ht="15" hidden="1"/>
    <row r="32389" ht="15" hidden="1"/>
    <row r="32390" ht="15" hidden="1"/>
    <row r="32391" ht="15" hidden="1"/>
    <row r="32392" ht="15" hidden="1"/>
    <row r="32393" ht="15" hidden="1"/>
    <row r="32394" ht="15" hidden="1"/>
    <row r="32395" ht="15" hidden="1"/>
    <row r="32396" ht="15" hidden="1"/>
    <row r="32397" ht="15" hidden="1"/>
    <row r="32398" ht="15" hidden="1"/>
    <row r="32399" ht="15" hidden="1"/>
    <row r="32400" ht="15" hidden="1"/>
    <row r="32401" ht="15" hidden="1"/>
    <row r="32402" ht="15" hidden="1"/>
    <row r="32403" ht="15" hidden="1"/>
    <row r="32404" ht="15" hidden="1"/>
    <row r="32405" ht="15" hidden="1"/>
    <row r="32406" ht="15" hidden="1"/>
    <row r="32407" ht="15" hidden="1"/>
    <row r="32408" ht="15" hidden="1"/>
    <row r="32409" ht="15" hidden="1"/>
    <row r="32410" ht="15" hidden="1"/>
    <row r="32411" ht="15" hidden="1"/>
    <row r="32412" ht="15" hidden="1"/>
    <row r="32413" ht="15" hidden="1"/>
    <row r="32414" ht="15" hidden="1"/>
    <row r="32415" ht="15" hidden="1"/>
    <row r="32416" ht="15" hidden="1"/>
    <row r="32417" ht="15" hidden="1"/>
    <row r="32418" ht="15" hidden="1"/>
    <row r="32419" ht="15" hidden="1"/>
    <row r="32420" ht="15" hidden="1"/>
    <row r="32421" ht="15" hidden="1"/>
    <row r="32422" ht="15" hidden="1"/>
    <row r="32423" ht="15" hidden="1"/>
    <row r="32424" ht="15" hidden="1"/>
    <row r="32425" ht="15" hidden="1"/>
    <row r="32426" ht="15" hidden="1"/>
    <row r="32427" ht="15" hidden="1"/>
    <row r="32428" ht="15" hidden="1"/>
    <row r="32429" ht="15" hidden="1"/>
    <row r="32430" ht="15" hidden="1"/>
    <row r="32431" ht="15" hidden="1"/>
    <row r="32432" ht="15" hidden="1"/>
    <row r="32433" ht="15" hidden="1"/>
    <row r="32434" ht="15" hidden="1"/>
    <row r="32435" ht="15" hidden="1"/>
    <row r="32436" ht="15" hidden="1"/>
    <row r="32437" ht="15" hidden="1"/>
    <row r="32438" ht="15" hidden="1"/>
    <row r="32439" ht="15" hidden="1"/>
    <row r="32440" ht="15" hidden="1"/>
    <row r="32441" ht="15" hidden="1"/>
    <row r="32442" ht="15" hidden="1"/>
    <row r="32443" ht="15" hidden="1"/>
    <row r="32444" ht="15" hidden="1"/>
    <row r="32445" ht="15" hidden="1"/>
    <row r="32446" ht="15" hidden="1"/>
    <row r="32447" ht="15" hidden="1"/>
    <row r="32448" ht="15" hidden="1"/>
    <row r="32449" ht="15" hidden="1"/>
    <row r="32450" ht="15" hidden="1"/>
    <row r="32451" ht="15" hidden="1"/>
    <row r="32452" ht="15" hidden="1"/>
    <row r="32453" ht="15" hidden="1"/>
    <row r="32454" ht="15" hidden="1"/>
    <row r="32455" ht="15" hidden="1"/>
    <row r="32456" ht="15" hidden="1"/>
    <row r="32457" ht="15" hidden="1"/>
    <row r="32458" ht="15" hidden="1"/>
    <row r="32459" ht="15" hidden="1"/>
    <row r="32460" ht="15" hidden="1"/>
    <row r="32461" ht="15" hidden="1"/>
    <row r="32462" ht="15" hidden="1"/>
    <row r="32463" ht="15" hidden="1"/>
    <row r="32464" ht="15" hidden="1"/>
    <row r="32465" ht="15" hidden="1"/>
    <row r="32466" ht="15" hidden="1"/>
    <row r="32467" ht="15" hidden="1"/>
    <row r="32468" ht="15" hidden="1"/>
    <row r="32469" ht="15" hidden="1"/>
    <row r="32470" ht="15" hidden="1"/>
    <row r="32471" ht="15" hidden="1"/>
    <row r="32472" ht="15" hidden="1"/>
    <row r="32473" ht="15" hidden="1"/>
    <row r="32474" ht="15" hidden="1"/>
    <row r="32475" ht="15" hidden="1"/>
    <row r="32476" ht="15" hidden="1"/>
    <row r="32477" ht="15" hidden="1"/>
    <row r="32478" ht="15" hidden="1"/>
    <row r="32479" ht="15" hidden="1"/>
    <row r="32480" ht="15" hidden="1"/>
    <row r="32481" ht="15" hidden="1"/>
    <row r="32482" ht="15" hidden="1"/>
    <row r="32483" ht="15" hidden="1"/>
    <row r="32484" ht="15" hidden="1"/>
    <row r="32485" ht="15" hidden="1"/>
    <row r="32486" ht="15" hidden="1"/>
    <row r="32487" ht="15" hidden="1"/>
    <row r="32488" ht="15" hidden="1"/>
    <row r="32489" ht="15" hidden="1"/>
    <row r="32490" ht="15" hidden="1"/>
    <row r="32491" ht="15" hidden="1"/>
    <row r="32492" ht="15" hidden="1"/>
    <row r="32493" ht="15" hidden="1"/>
    <row r="32494" ht="15" hidden="1"/>
    <row r="32495" ht="15" hidden="1"/>
    <row r="32496" ht="15" hidden="1"/>
    <row r="32497" ht="15" hidden="1"/>
    <row r="32498" ht="15" hidden="1"/>
    <row r="32499" ht="15" hidden="1"/>
    <row r="32500" ht="15" hidden="1"/>
    <row r="32501" ht="15" hidden="1"/>
    <row r="32502" ht="15" hidden="1"/>
    <row r="32503" ht="15" hidden="1"/>
    <row r="32504" ht="15" hidden="1"/>
    <row r="32505" ht="15" hidden="1"/>
    <row r="32506" ht="15" hidden="1"/>
    <row r="32507" ht="15" hidden="1"/>
    <row r="32508" ht="15" hidden="1"/>
    <row r="32509" ht="15" hidden="1"/>
    <row r="32510" ht="15" hidden="1"/>
    <row r="32511" ht="15" hidden="1"/>
    <row r="32512" ht="15" hidden="1"/>
    <row r="32513" ht="15" hidden="1"/>
    <row r="32514" ht="15" hidden="1"/>
    <row r="32515" ht="15" hidden="1"/>
    <row r="32516" ht="15" hidden="1"/>
    <row r="32517" ht="15" hidden="1"/>
    <row r="32518" ht="15" hidden="1"/>
    <row r="32519" ht="15" hidden="1"/>
    <row r="32520" ht="15" hidden="1"/>
    <row r="32521" ht="15" hidden="1"/>
    <row r="32522" ht="15" hidden="1"/>
    <row r="32523" ht="15" hidden="1"/>
    <row r="32524" ht="15" hidden="1"/>
    <row r="32525" ht="15" hidden="1"/>
    <row r="32526" ht="15" hidden="1"/>
    <row r="32527" ht="15" hidden="1"/>
    <row r="32528" ht="15" hidden="1"/>
    <row r="32529" ht="15" hidden="1"/>
    <row r="32530" ht="15" hidden="1"/>
    <row r="32531" ht="15" hidden="1"/>
    <row r="32532" ht="15" hidden="1"/>
    <row r="32533" ht="15" hidden="1"/>
    <row r="32534" ht="15" hidden="1"/>
    <row r="32535" ht="15" hidden="1"/>
    <row r="32536" ht="15" hidden="1"/>
    <row r="32537" ht="15" hidden="1"/>
    <row r="32538" ht="15" hidden="1"/>
    <row r="32539" ht="15" hidden="1"/>
    <row r="32540" ht="15" hidden="1"/>
    <row r="32541" ht="15" hidden="1"/>
    <row r="32542" ht="15" hidden="1"/>
    <row r="32543" ht="15" hidden="1"/>
    <row r="32544" ht="15" hidden="1"/>
    <row r="32545" ht="15" hidden="1"/>
    <row r="32546" ht="15" hidden="1"/>
    <row r="32547" ht="15" hidden="1"/>
    <row r="32548" ht="15" hidden="1"/>
    <row r="32549" ht="15" hidden="1"/>
    <row r="32550" ht="15" hidden="1"/>
    <row r="32551" ht="15" hidden="1"/>
    <row r="32552" ht="15" hidden="1"/>
    <row r="32553" ht="15" hidden="1"/>
    <row r="32554" ht="15" hidden="1"/>
    <row r="32555" ht="15" hidden="1"/>
    <row r="32556" ht="15" hidden="1"/>
    <row r="32557" ht="15" hidden="1"/>
    <row r="32558" ht="15" hidden="1"/>
    <row r="32559" ht="15" hidden="1"/>
    <row r="32560" ht="15" hidden="1"/>
    <row r="32561" ht="15" hidden="1"/>
    <row r="32562" ht="15" hidden="1"/>
    <row r="32563" ht="15" hidden="1"/>
    <row r="32564" ht="15" hidden="1"/>
    <row r="32565" ht="15" hidden="1"/>
    <row r="32566" ht="15" hidden="1"/>
    <row r="32567" ht="15" hidden="1"/>
    <row r="32568" ht="15" hidden="1"/>
    <row r="32569" ht="15" hidden="1"/>
    <row r="32570" ht="15" hidden="1"/>
    <row r="32571" ht="15" hidden="1"/>
    <row r="32572" ht="15" hidden="1"/>
    <row r="32573" ht="15" hidden="1"/>
    <row r="32574" ht="15" hidden="1"/>
    <row r="32575" ht="15" hidden="1"/>
    <row r="32576" ht="15" hidden="1"/>
    <row r="32577" ht="15" hidden="1"/>
    <row r="32578" ht="15" hidden="1"/>
    <row r="32579" ht="15" hidden="1"/>
    <row r="32580" ht="15" hidden="1"/>
    <row r="32581" ht="15" hidden="1"/>
    <row r="32582" ht="15" hidden="1"/>
    <row r="32583" ht="15" hidden="1"/>
    <row r="32584" ht="15" hidden="1"/>
    <row r="32585" ht="15" hidden="1"/>
    <row r="32586" ht="15" hidden="1"/>
    <row r="32587" ht="15" hidden="1"/>
    <row r="32588" ht="15" hidden="1"/>
    <row r="32589" ht="15" hidden="1"/>
    <row r="32590" ht="15" hidden="1"/>
    <row r="32591" ht="15" hidden="1"/>
    <row r="32592" ht="15" hidden="1"/>
    <row r="32593" ht="15" hidden="1"/>
    <row r="32594" ht="15" hidden="1"/>
    <row r="32595" ht="15" hidden="1"/>
    <row r="32596" ht="15" hidden="1"/>
    <row r="32597" ht="15" hidden="1"/>
    <row r="32598" ht="15" hidden="1"/>
    <row r="32599" ht="15" hidden="1"/>
    <row r="32600" ht="15" hidden="1"/>
    <row r="32601" ht="15" hidden="1"/>
    <row r="32602" ht="15" hidden="1"/>
    <row r="32603" ht="15" hidden="1"/>
    <row r="32604" ht="15" hidden="1"/>
    <row r="32605" ht="15" hidden="1"/>
    <row r="32606" ht="15" hidden="1"/>
    <row r="32607" ht="15" hidden="1"/>
    <row r="32608" ht="15" hidden="1"/>
    <row r="32609" ht="15" hidden="1"/>
    <row r="32610" ht="15" hidden="1"/>
    <row r="32611" ht="15" hidden="1"/>
    <row r="32612" ht="15" hidden="1"/>
    <row r="32613" ht="15" hidden="1"/>
    <row r="32614" ht="15" hidden="1"/>
    <row r="32615" ht="15" hidden="1"/>
    <row r="32616" ht="15" hidden="1"/>
    <row r="32617" ht="15" hidden="1"/>
    <row r="32618" ht="15" hidden="1"/>
    <row r="32619" ht="15" hidden="1"/>
    <row r="32620" ht="15" hidden="1"/>
    <row r="32621" ht="15" hidden="1"/>
    <row r="32622" ht="15" hidden="1"/>
    <row r="32623" ht="15" hidden="1"/>
    <row r="32624" ht="15" hidden="1"/>
    <row r="32625" ht="15" hidden="1"/>
    <row r="32626" ht="15" hidden="1"/>
    <row r="32627" ht="15" hidden="1"/>
    <row r="32628" ht="15" hidden="1"/>
    <row r="32629" ht="15" hidden="1"/>
    <row r="32630" ht="15" hidden="1"/>
    <row r="32631" ht="15" hidden="1"/>
    <row r="32632" ht="15" hidden="1"/>
    <row r="32633" ht="15" hidden="1"/>
    <row r="32634" ht="15" hidden="1"/>
    <row r="32635" ht="15" hidden="1"/>
    <row r="32636" ht="15" hidden="1"/>
    <row r="32637" ht="15" hidden="1"/>
    <row r="32638" ht="15" hidden="1"/>
    <row r="32639" ht="15" hidden="1"/>
    <row r="32640" ht="15" hidden="1"/>
    <row r="32641" ht="15" hidden="1"/>
    <row r="32642" ht="15" hidden="1"/>
    <row r="32643" ht="15" hidden="1"/>
    <row r="32644" ht="15" hidden="1"/>
    <row r="32645" ht="15" hidden="1"/>
    <row r="32646" ht="15" hidden="1"/>
    <row r="32647" ht="15" hidden="1"/>
    <row r="32648" ht="15" hidden="1"/>
    <row r="32649" ht="15" hidden="1"/>
    <row r="32650" ht="15" hidden="1"/>
    <row r="32651" ht="15" hidden="1"/>
    <row r="32652" ht="15" hidden="1"/>
    <row r="32653" ht="15" hidden="1"/>
    <row r="32654" ht="15" hidden="1"/>
    <row r="32655" ht="15" hidden="1"/>
    <row r="32656" ht="15" hidden="1"/>
    <row r="32657" ht="15" hidden="1"/>
    <row r="32658" ht="15" hidden="1"/>
    <row r="32659" ht="15" hidden="1"/>
    <row r="32660" ht="15" hidden="1"/>
    <row r="32661" ht="15" hidden="1"/>
    <row r="32662" ht="15" hidden="1"/>
    <row r="32663" ht="15" hidden="1"/>
    <row r="32664" ht="15" hidden="1"/>
    <row r="32665" ht="15" hidden="1"/>
    <row r="32666" ht="15" hidden="1"/>
    <row r="32667" ht="15" hidden="1"/>
    <row r="32668" ht="15" hidden="1"/>
    <row r="32669" ht="15" hidden="1"/>
    <row r="32670" ht="15" hidden="1"/>
    <row r="32671" ht="15" hidden="1"/>
    <row r="32672" ht="15" hidden="1"/>
    <row r="32673" ht="15" hidden="1"/>
    <row r="32674" ht="15" hidden="1"/>
    <row r="32675" ht="15" hidden="1"/>
    <row r="32676" ht="15" hidden="1"/>
    <row r="32677" ht="15" hidden="1"/>
    <row r="32678" ht="15" hidden="1"/>
    <row r="32679" ht="15" hidden="1"/>
    <row r="32680" ht="15" hidden="1"/>
    <row r="32681" ht="15" hidden="1"/>
    <row r="32682" ht="15" hidden="1"/>
    <row r="32683" ht="15" hidden="1"/>
    <row r="32684" ht="15" hidden="1"/>
    <row r="32685" ht="15" hidden="1"/>
    <row r="32686" ht="15" hidden="1"/>
    <row r="32687" ht="15" hidden="1"/>
    <row r="32688" ht="15" hidden="1"/>
    <row r="32689" ht="15" hidden="1"/>
    <row r="32690" ht="15" hidden="1"/>
    <row r="32691" ht="15" hidden="1"/>
    <row r="32692" ht="15" hidden="1"/>
    <row r="32693" ht="15" hidden="1"/>
    <row r="32694" ht="15" hidden="1"/>
    <row r="32695" ht="15" hidden="1"/>
    <row r="32696" ht="15" hidden="1"/>
    <row r="32697" ht="15" hidden="1"/>
    <row r="32698" ht="15" hidden="1"/>
    <row r="32699" ht="15" hidden="1"/>
    <row r="32700" ht="15" hidden="1"/>
    <row r="32701" ht="15" hidden="1"/>
  </sheetData>
  <sheetProtection selectLockedCells="1"/>
  <mergeCells count="8">
    <mergeCell ref="B26:J26"/>
    <mergeCell ref="B16:J17"/>
    <mergeCell ref="U3:W3"/>
    <mergeCell ref="F6:J6"/>
    <mergeCell ref="F7:J7"/>
    <mergeCell ref="B1:J1"/>
    <mergeCell ref="O3:Q3"/>
    <mergeCell ref="R3:T3"/>
  </mergeCells>
  <conditionalFormatting sqref="F6:J7">
    <cfRule type="containsText" priority="1" dxfId="2" operator="containsText" text="This fuel efficency class does not exist">
      <formula>NOT(ISERROR(SEARCH("This fuel efficency class does not exist",F6)))</formula>
    </cfRule>
    <cfRule type="containsText" priority="2" dxfId="3" operator="containsText" text="OK">
      <formula>NOT(ISERROR(SEARCH("OK",F6)))</formula>
    </cfRule>
  </conditionalFormatting>
  <dataValidations count="4">
    <dataValidation type="list" allowBlank="1" showInputMessage="1" showErrorMessage="1" sqref="E9">
      <formula1>$AF$5:$AF$6</formula1>
    </dataValidation>
    <dataValidation type="list" allowBlank="1" showInputMessage="1" showErrorMessage="1" sqref="E4">
      <formula1>$M$4:$M$6</formula1>
    </dataValidation>
    <dataValidation type="list" allowBlank="1" showInputMessage="1" showErrorMessage="1" sqref="E6:E7">
      <formula1>IF($E$4=$M$6,$M$17:$M$22,$L$17:$L$22)</formula1>
    </dataValidation>
    <dataValidation type="list" allowBlank="1" showInputMessage="1" showErrorMessage="1" sqref="E12">
      <formula1>$AC$17:$AC$19</formula1>
    </dataValidation>
  </dataValidations>
  <printOptions/>
  <pageMargins left="0.7" right="0.7"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B8" sqref="B8"/>
    </sheetView>
  </sheetViews>
  <sheetFormatPr defaultColWidth="9.140625" defaultRowHeight="15"/>
  <cols>
    <col min="2" max="2" width="73.28125" style="0" customWidth="1"/>
  </cols>
  <sheetData>
    <row r="2" ht="105">
      <c r="B2" s="49" t="s">
        <v>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applus idiada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idiada</dc:creator>
  <cp:keywords/>
  <dc:description/>
  <cp:lastModifiedBy>MORENO ACEDO Juan (ENER)</cp:lastModifiedBy>
  <cp:lastPrinted>2013-03-13T13:05:20Z</cp:lastPrinted>
  <dcterms:created xsi:type="dcterms:W3CDTF">2012-04-16T08:22:35Z</dcterms:created>
  <dcterms:modified xsi:type="dcterms:W3CDTF">2013-03-14T09:03:18Z</dcterms:modified>
  <cp:category/>
  <cp:version/>
  <cp:contentType/>
  <cp:contentStatus/>
</cp:coreProperties>
</file>